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05" windowHeight="8160" activeTab="1"/>
  </bookViews>
  <sheets>
    <sheet name="PÉNZFORG" sheetId="1" r:id="rId1"/>
    <sheet name="MÉRLEG" sheetId="2" r:id="rId2"/>
    <sheet name="EREDMÉNY" sheetId="3" r:id="rId3"/>
    <sheet name="PÉNZMARAD" sheetId="4" r:id="rId4"/>
    <sheet name="Munka9" sheetId="5" r:id="rId5"/>
  </sheets>
  <definedNames/>
  <calcPr fullCalcOnLoad="1"/>
</workbook>
</file>

<file path=xl/sharedStrings.xml><?xml version="1.0" encoding="utf-8"?>
<sst xmlns="http://schemas.openxmlformats.org/spreadsheetml/2006/main" count="198" uniqueCount="149">
  <si>
    <t>Megnevezés</t>
  </si>
  <si>
    <t>Eredeti</t>
  </si>
  <si>
    <t>Módosított</t>
  </si>
  <si>
    <t>Teljesítés</t>
  </si>
  <si>
    <t>Személyi juttatások</t>
  </si>
  <si>
    <t>Felújítás</t>
  </si>
  <si>
    <t>Könyvvizsgálói hitelesítő záradék</t>
  </si>
  <si>
    <t>Hosszú lejáratú hitelek</t>
  </si>
  <si>
    <t>Intézményi működési bevételek</t>
  </si>
  <si>
    <t>bejegyzett könyvvizsgáló</t>
  </si>
  <si>
    <t xml:space="preserve">    Malomsoki István</t>
  </si>
  <si>
    <t>Tárgyévi költségvetési beszámoló záró adatai</t>
  </si>
  <si>
    <t>Előző évi költségvetési beszámoló záró adatai</t>
  </si>
  <si>
    <t>Előző év auditált egyszerűsített beszámoló záró adatai</t>
  </si>
  <si>
    <t>Tárgyév auditált egyszerűsített beszámoló záró adatai</t>
  </si>
  <si>
    <t>hitelesítő könyvvizsgálói záradékkal látom el. Az Önkormányzat által összeállított éves költségvetési beszámoló a számviteli és az államháztartási törvény szerint készült.</t>
  </si>
  <si>
    <t>Az éves beszámoló az Önkormányzat vagyoni és pénzügyi helyzetéről, a működésről megbízható valós képet ad.</t>
  </si>
  <si>
    <t>FORRÁSOK ÖSSZESEN</t>
  </si>
  <si>
    <t>EGYSZERŰSÍTETT PÉNZFORGALMI JELENTÉS</t>
  </si>
  <si>
    <t>Ezer forintban !</t>
  </si>
  <si>
    <t>Sor-
szám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</si>
  <si>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</si>
  <si>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</si>
  <si>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</si>
  <si>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</si>
  <si>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</si>
  <si>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</si>
  <si>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</si>
  <si>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</si>
  <si>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</si>
  <si>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Rövid lejáratú hitelek</t>
  </si>
  <si>
    <t>Pénzforgalmi kiadások (13+18)</t>
  </si>
  <si>
    <t>Pénzforgalom nélküli kiadások</t>
  </si>
  <si>
    <t>Továbbadási (lebonyolítási) célú kiadások</t>
  </si>
  <si>
    <t xml:space="preserve">Kiegyenlítő, függő, átfutó kiadások </t>
  </si>
  <si>
    <t>Kiadások összesen ( 19+…+22 )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</si>
  <si>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</si>
  <si>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</si>
  <si>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</si>
  <si>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</si>
  <si>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</si>
  <si>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</si>
  <si>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</si>
  <si>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</si>
  <si>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Költségvetési pénzforgalmi bevételek összesen 
(24+..+28+30+31+32+34+35)</t>
  </si>
  <si>
    <t>Hosszú lejáratú hitelek felvétele</t>
  </si>
  <si>
    <t>Rövid lejáratú hitelek felvétele</t>
  </si>
  <si>
    <t>Finanszírozási bevételek összesen (37+..+40)</t>
  </si>
  <si>
    <t>Pénzforgalmi bevételek (36+41 )</t>
  </si>
  <si>
    <t>Pénzforgalom nélküli bevételek</t>
  </si>
  <si>
    <t>Továbbadási (lebonyolítási) célú bevételek</t>
  </si>
  <si>
    <t>Kiegyenlítő, függő, átfutó bevételek</t>
  </si>
  <si>
    <t>Bevételek összesen ( 42+…+45)</t>
  </si>
  <si>
    <t>Költségvetési bevételek és kiadások különbsége (36+43-13-20) [költségvetési hiány (-), költségvetési többlet (+)]</t>
  </si>
  <si>
    <t>Finanszírozási műveletek eredménye (41-18)</t>
  </si>
  <si>
    <t>Továbbadási (lebonyolítási) célú bevételek és kiadások különbsége (44-21)</t>
  </si>
  <si>
    <t>Aktív és passzív pénzügyi műveletek egyenlege (45-22)</t>
  </si>
  <si>
    <t>Költségvetési pénzforgalmi kiadások összesen ( 01+...+10 )</t>
  </si>
  <si>
    <t>Finanszírozási kiadások összesen (14+..+15)</t>
  </si>
  <si>
    <t xml:space="preserve">Az éves beszámoló az Önkormányzat vagyoni helyzetéről megbízható valós képet ad.  Mindezek alapján Bakonyszombathely Község </t>
  </si>
  <si>
    <t xml:space="preserve"> pénzügyi helyzatéről, a működésről megbízható valós képet ad.</t>
  </si>
  <si>
    <t xml:space="preserve"> költségvetési beszámoló a számviteli és az államháztartási törvény  szerint készült. Az éves beszámoló az Önkormányzat vagyoni , </t>
  </si>
  <si>
    <t xml:space="preserve">                                                 polgármester</t>
  </si>
  <si>
    <t xml:space="preserve">           jegyző</t>
  </si>
  <si>
    <t>E S Z K Ö Z Ö K</t>
  </si>
  <si>
    <t>Auditálási eltérések                ( ± )</t>
  </si>
  <si>
    <t>1.</t>
  </si>
  <si>
    <t xml:space="preserve">A) BEFEKTETETT ESZKÖZÖK </t>
  </si>
  <si>
    <t>2.</t>
  </si>
  <si>
    <t>I.   Immateriális javak</t>
  </si>
  <si>
    <t>3.</t>
  </si>
  <si>
    <t>II.  Tárgyi eszközök</t>
  </si>
  <si>
    <t>4.</t>
  </si>
  <si>
    <t>III. Befektetett pénzügyi eszközök</t>
  </si>
  <si>
    <t>5.</t>
  </si>
  <si>
    <t>lV.Üzemeltetésre, kezelésre átadott eszközök</t>
  </si>
  <si>
    <t>6.</t>
  </si>
  <si>
    <t xml:space="preserve">B) FORGÓESZKÖZÖK </t>
  </si>
  <si>
    <t>7.</t>
  </si>
  <si>
    <t>l.   Készletek</t>
  </si>
  <si>
    <t>8.</t>
  </si>
  <si>
    <t>ll.  Követelések</t>
  </si>
  <si>
    <t>9.</t>
  </si>
  <si>
    <t>lll. Értékpapírok</t>
  </si>
  <si>
    <t>10.</t>
  </si>
  <si>
    <t>IV.Pénzeszközök</t>
  </si>
  <si>
    <t>11.</t>
  </si>
  <si>
    <t>V. Egyéb aktív pénzügyi elszámolások</t>
  </si>
  <si>
    <t>12.</t>
  </si>
  <si>
    <t>ESZKÖZÖK ÖSSZESEN</t>
  </si>
  <si>
    <t>F O R R Á S O K</t>
  </si>
  <si>
    <t>13.</t>
  </si>
  <si>
    <t>D) SAJÁT TŐKE ÖSSZESEN</t>
  </si>
  <si>
    <t>14.</t>
  </si>
  <si>
    <t>1. Induló tőke</t>
  </si>
  <si>
    <t>15.</t>
  </si>
  <si>
    <t>2. Tőkeváltozások</t>
  </si>
  <si>
    <t>16.</t>
  </si>
  <si>
    <t>3. Értékelési tartalék</t>
  </si>
  <si>
    <t>17.</t>
  </si>
  <si>
    <t>E) TARTALÉKOK ÖSSZESEN</t>
  </si>
  <si>
    <t>18.</t>
  </si>
  <si>
    <t xml:space="preserve"> I. Költségvetési tartalékok</t>
  </si>
  <si>
    <t>19.</t>
  </si>
  <si>
    <t>II. Vállalkozási tartalékok</t>
  </si>
  <si>
    <t>20.</t>
  </si>
  <si>
    <t>F) KÖTELEZETTSÉGEK ÖSSZESEN</t>
  </si>
  <si>
    <t>21.</t>
  </si>
  <si>
    <t xml:space="preserve">  I. Hosszú lejáratú kötelezettségek</t>
  </si>
  <si>
    <t>22.</t>
  </si>
  <si>
    <t xml:space="preserve"> II. Rövid lejáratú kötelezettségek</t>
  </si>
  <si>
    <t>23.</t>
  </si>
  <si>
    <t>III. Egyéb passzív pénzügyi elszámolások</t>
  </si>
  <si>
    <t>24.</t>
  </si>
  <si>
    <t xml:space="preserve">                                                                                   polgármester</t>
  </si>
  <si>
    <t>EGYSZERŰSÍTETT PÉNZMARADVÁNY-KIMUTATÁS</t>
  </si>
  <si>
    <t>Sor-szám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</si>
  <si>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</si>
  <si>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</si>
  <si>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</si>
  <si>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</si>
  <si>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</si>
  <si>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</si>
  <si>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</si>
  <si>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</si>
  <si>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</si>
  <si>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</si>
  <si>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</si>
  <si>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</si>
  <si>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</si>
  <si>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EREDMÉNY-KIMUTATÁS</t>
  </si>
  <si>
    <t>Vállalkozási tevékenység szakfeladaton elszámolt bevételei</t>
  </si>
  <si>
    <t>Vállalkozási tevékenység szakfeladaton elszámolt kiadásai  ( - )</t>
  </si>
  <si>
    <t>Vállalkozási tevékenység pénzforgalmi eredménye    ( 1 - 2 )</t>
  </si>
  <si>
    <t>Vállalkozási tevékenységet terhelő értékcsökkenési leírás ( - )</t>
  </si>
  <si>
    <t>Alaptevékenység ellátására felhasznált és felhasználni tervezett eredmény ( ± )</t>
  </si>
  <si>
    <t>Pénzforgalmi eredményt külön jogszabály alapján módosító egyéb tétel ( ± )</t>
  </si>
  <si>
    <t>Vállalkozási tevékenység módosított pénzforgalmi eredménye
 ( 3 - 4 - 5 ± 6 )</t>
  </si>
  <si>
    <t>Vállalkozási tevékenységet terhelő befizetési kötelezettség</t>
  </si>
  <si>
    <t>Tartalékba helyezhető összeg</t>
  </si>
  <si>
    <t xml:space="preserve"> Önkormányzata 2009. évi beszámolóját hitelesítő könyvvizsgálói záradékkal látom el. Az Önkormányzat által összeállított éves</t>
  </si>
  <si>
    <t>Az éves beszámoló az Önkormányzat vagyoni helyzetéről megbízható valós képet ad. Mindezek alapján Bakonyszombathely Község Önkormányzata 2009.évi beszámolóját</t>
  </si>
  <si>
    <t>dr. Dörnyei Vendel</t>
  </si>
  <si>
    <t xml:space="preserve">                                                                                   Dr.Udvardi Erzsébet</t>
  </si>
  <si>
    <t>KISBÉR VÁROS ÖNKORMÁNYZAT 2009. ÉVI EGYSZERŰSÍTETT MÉRLEGE</t>
  </si>
  <si>
    <t>KISBÉR VÁROS ÖNKORMÁNYZATA 2009 ÉVI</t>
  </si>
  <si>
    <t xml:space="preserve">                                                                                   Dr.Udvardi Erzséber</t>
  </si>
  <si>
    <t xml:space="preserve">                                                  Dr.Udvardi Erzsébet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</si>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</sst>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  <numFmt numFmtId="166" formatCode="#,###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0"/>
      <name val="Times New Roman CE"/>
      <family val="1"/>
    </font>
    <font>
      <sz val="10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6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11"/>
      <name val="Arial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5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9" fillId="0" borderId="0" xfId="17" applyFont="1" applyFill="1">
      <alignment/>
      <protection/>
    </xf>
    <xf numFmtId="0" fontId="10" fillId="0" borderId="0" xfId="17" applyFill="1">
      <alignment/>
      <protection/>
    </xf>
    <xf numFmtId="0" fontId="12" fillId="0" borderId="0" xfId="17" applyFont="1" applyFill="1">
      <alignment/>
      <protection/>
    </xf>
    <xf numFmtId="0" fontId="15" fillId="0" borderId="1" xfId="17" applyFont="1" applyFill="1" applyBorder="1" applyAlignment="1">
      <alignment horizontal="center" vertical="center"/>
      <protection/>
    </xf>
    <xf numFmtId="0" fontId="16" fillId="0" borderId="0" xfId="17" applyFont="1" applyFill="1">
      <alignment/>
      <protection/>
    </xf>
    <xf numFmtId="0" fontId="17" fillId="0" borderId="2" xfId="17" applyNumberFormat="1" applyFont="1" applyFill="1" applyBorder="1" applyAlignment="1" applyProtection="1">
      <alignment horizontal="center" vertical="center"/>
      <protection/>
    </xf>
    <xf numFmtId="0" fontId="17" fillId="0" borderId="3" xfId="17" applyNumberFormat="1" applyFont="1" applyFill="1" applyBorder="1" applyAlignment="1" applyProtection="1">
      <alignment horizontal="center" vertical="center"/>
      <protection/>
    </xf>
    <xf numFmtId="0" fontId="17" fillId="0" borderId="4" xfId="17" applyNumberFormat="1" applyFont="1" applyFill="1" applyBorder="1" applyAlignment="1" applyProtection="1">
      <alignment horizontal="center" vertical="center"/>
      <protection/>
    </xf>
    <xf numFmtId="0" fontId="10" fillId="0" borderId="0" xfId="17" applyFill="1" applyAlignment="1">
      <alignment vertical="center"/>
      <protection/>
    </xf>
    <xf numFmtId="164" fontId="18" fillId="0" borderId="5" xfId="17" applyNumberFormat="1" applyFont="1" applyFill="1" applyBorder="1" applyAlignment="1">
      <alignment horizontal="center" vertical="center"/>
      <protection/>
    </xf>
    <xf numFmtId="0" fontId="18" fillId="0" borderId="6" xfId="17" applyFont="1" applyFill="1" applyBorder="1" applyAlignment="1">
      <alignment horizontal="left" vertical="center" wrapText="1"/>
      <protection/>
    </xf>
    <xf numFmtId="165" fontId="18" fillId="0" borderId="6" xfId="17" applyNumberFormat="1" applyFont="1" applyFill="1" applyBorder="1" applyAlignment="1" applyProtection="1">
      <alignment horizontal="right" vertical="center"/>
      <protection locked="0"/>
    </xf>
    <xf numFmtId="165" fontId="18" fillId="0" borderId="7" xfId="17" applyNumberFormat="1" applyFont="1" applyFill="1" applyBorder="1" applyAlignment="1" applyProtection="1">
      <alignment horizontal="right" vertical="center"/>
      <protection locked="0"/>
    </xf>
    <xf numFmtId="164" fontId="18" fillId="0" borderId="8" xfId="17" applyNumberFormat="1" applyFont="1" applyFill="1" applyBorder="1" applyAlignment="1">
      <alignment horizontal="center" vertical="center"/>
      <protection/>
    </xf>
    <xf numFmtId="0" fontId="18" fillId="0" borderId="9" xfId="17" applyFont="1" applyFill="1" applyBorder="1" applyAlignment="1">
      <alignment horizontal="left" vertical="center" wrapText="1"/>
      <protection/>
    </xf>
    <xf numFmtId="165" fontId="18" fillId="0" borderId="9" xfId="17" applyNumberFormat="1" applyFont="1" applyFill="1" applyBorder="1" applyAlignment="1" applyProtection="1">
      <alignment horizontal="right" vertical="center"/>
      <protection locked="0"/>
    </xf>
    <xf numFmtId="165" fontId="18" fillId="0" borderId="10" xfId="17" applyNumberFormat="1" applyFont="1" applyFill="1" applyBorder="1" applyAlignment="1" applyProtection="1">
      <alignment horizontal="right" vertical="center"/>
      <protection locked="0"/>
    </xf>
    <xf numFmtId="164" fontId="18" fillId="0" borderId="11" xfId="17" applyNumberFormat="1" applyFont="1" applyFill="1" applyBorder="1" applyAlignment="1">
      <alignment horizontal="center" vertical="center"/>
      <protection/>
    </xf>
    <xf numFmtId="0" fontId="18" fillId="0" borderId="12" xfId="17" applyFont="1" applyFill="1" applyBorder="1" applyAlignment="1">
      <alignment horizontal="left" vertical="center" wrapText="1"/>
      <protection/>
    </xf>
    <xf numFmtId="165" fontId="18" fillId="0" borderId="12" xfId="17" applyNumberFormat="1" applyFont="1" applyFill="1" applyBorder="1" applyAlignment="1" applyProtection="1">
      <alignment horizontal="right" vertical="center"/>
      <protection locked="0"/>
    </xf>
    <xf numFmtId="165" fontId="18" fillId="0" borderId="13" xfId="17" applyNumberFormat="1" applyFont="1" applyFill="1" applyBorder="1" applyAlignment="1" applyProtection="1">
      <alignment horizontal="right" vertical="center"/>
      <protection locked="0"/>
    </xf>
    <xf numFmtId="164" fontId="19" fillId="0" borderId="14" xfId="17" applyNumberFormat="1" applyFont="1" applyFill="1" applyBorder="1" applyAlignment="1">
      <alignment horizontal="center" vertical="center"/>
      <protection/>
    </xf>
    <xf numFmtId="0" fontId="19" fillId="0" borderId="15" xfId="17" applyFont="1" applyFill="1" applyBorder="1" applyAlignment="1">
      <alignment horizontal="left" vertical="center" wrapText="1"/>
      <protection/>
    </xf>
    <xf numFmtId="165" fontId="20" fillId="0" borderId="15" xfId="17" applyNumberFormat="1" applyFont="1" applyFill="1" applyBorder="1" applyAlignment="1">
      <alignment vertical="center"/>
      <protection/>
    </xf>
    <xf numFmtId="165" fontId="20" fillId="0" borderId="16" xfId="17" applyNumberFormat="1" applyFont="1" applyFill="1" applyBorder="1" applyAlignment="1">
      <alignment vertical="center"/>
      <protection/>
    </xf>
    <xf numFmtId="0" fontId="21" fillId="0" borderId="0" xfId="17" applyFont="1" applyFill="1" applyAlignment="1">
      <alignment vertical="center"/>
      <protection/>
    </xf>
    <xf numFmtId="165" fontId="18" fillId="0" borderId="6" xfId="17" applyNumberFormat="1" applyFont="1" applyFill="1" applyBorder="1" applyAlignment="1" applyProtection="1">
      <alignment vertical="center"/>
      <protection locked="0"/>
    </xf>
    <xf numFmtId="165" fontId="18" fillId="0" borderId="7" xfId="17" applyNumberFormat="1" applyFont="1" applyFill="1" applyBorder="1" applyAlignment="1" applyProtection="1">
      <alignment vertical="center"/>
      <protection locked="0"/>
    </xf>
    <xf numFmtId="165" fontId="18" fillId="0" borderId="12" xfId="17" applyNumberFormat="1" applyFont="1" applyFill="1" applyBorder="1" applyAlignment="1" applyProtection="1">
      <alignment vertical="center"/>
      <protection locked="0"/>
    </xf>
    <xf numFmtId="165" fontId="18" fillId="0" borderId="13" xfId="17" applyNumberFormat="1" applyFont="1" applyFill="1" applyBorder="1" applyAlignment="1" applyProtection="1">
      <alignment vertical="center"/>
      <protection locked="0"/>
    </xf>
    <xf numFmtId="165" fontId="18" fillId="2" borderId="9" xfId="17" applyNumberFormat="1" applyFont="1" applyFill="1" applyBorder="1" applyAlignment="1" applyProtection="1">
      <alignment vertical="center"/>
      <protection/>
    </xf>
    <xf numFmtId="165" fontId="18" fillId="0" borderId="10" xfId="17" applyNumberFormat="1" applyFont="1" applyFill="1" applyBorder="1" applyAlignment="1" applyProtection="1">
      <alignment vertical="center"/>
      <protection locked="0"/>
    </xf>
    <xf numFmtId="165" fontId="18" fillId="0" borderId="9" xfId="17" applyNumberFormat="1" applyFont="1" applyFill="1" applyBorder="1" applyAlignment="1" applyProtection="1">
      <alignment vertical="center"/>
      <protection locked="0"/>
    </xf>
    <xf numFmtId="0" fontId="18" fillId="0" borderId="9" xfId="17" applyFont="1" applyFill="1" applyBorder="1" applyAlignment="1" quotePrefix="1">
      <alignment horizontal="left" vertical="center" wrapText="1"/>
      <protection/>
    </xf>
    <xf numFmtId="0" fontId="18" fillId="0" borderId="12" xfId="17" applyFont="1" applyFill="1" applyBorder="1" applyAlignment="1" quotePrefix="1">
      <alignment horizontal="left" vertical="center" wrapText="1"/>
      <protection/>
    </xf>
    <xf numFmtId="165" fontId="20" fillId="0" borderId="15" xfId="17" applyNumberFormat="1" applyFont="1" applyFill="1" applyBorder="1" applyAlignment="1" applyProtection="1">
      <alignment vertical="center"/>
      <protection/>
    </xf>
    <xf numFmtId="165" fontId="20" fillId="0" borderId="16" xfId="17" applyNumberFormat="1" applyFont="1" applyFill="1" applyBorder="1" applyAlignment="1" applyProtection="1">
      <alignment vertical="center"/>
      <protection/>
    </xf>
    <xf numFmtId="164" fontId="19" fillId="0" borderId="17" xfId="17" applyNumberFormat="1" applyFont="1" applyFill="1" applyBorder="1" applyAlignment="1">
      <alignment horizontal="center" vertical="center"/>
      <protection/>
    </xf>
    <xf numFmtId="0" fontId="19" fillId="0" borderId="1" xfId="17" applyFont="1" applyFill="1" applyBorder="1" applyAlignment="1">
      <alignment horizontal="left" vertical="center" wrapText="1"/>
      <protection/>
    </xf>
    <xf numFmtId="165" fontId="20" fillId="0" borderId="1" xfId="17" applyNumberFormat="1" applyFont="1" applyFill="1" applyBorder="1" applyAlignment="1" applyProtection="1">
      <alignment vertical="center"/>
      <protection/>
    </xf>
    <xf numFmtId="165" fontId="20" fillId="0" borderId="18" xfId="17" applyNumberFormat="1" applyFont="1" applyFill="1" applyBorder="1" applyAlignment="1" applyProtection="1">
      <alignment vertical="center"/>
      <protection/>
    </xf>
    <xf numFmtId="164" fontId="19" fillId="0" borderId="2" xfId="17" applyNumberFormat="1" applyFont="1" applyFill="1" applyBorder="1" applyAlignment="1">
      <alignment horizontal="center" vertical="center"/>
      <protection/>
    </xf>
    <xf numFmtId="0" fontId="19" fillId="0" borderId="3" xfId="17" applyFont="1" applyFill="1" applyBorder="1" applyAlignment="1">
      <alignment horizontal="left" vertical="center" wrapText="1"/>
      <protection/>
    </xf>
    <xf numFmtId="165" fontId="20" fillId="0" borderId="3" xfId="17" applyNumberFormat="1" applyFont="1" applyFill="1" applyBorder="1" applyAlignment="1" applyProtection="1">
      <alignment vertical="center"/>
      <protection/>
    </xf>
    <xf numFmtId="165" fontId="20" fillId="0" borderId="4" xfId="17" applyNumberFormat="1" applyFont="1" applyFill="1" applyBorder="1" applyAlignment="1" applyProtection="1">
      <alignment vertical="center"/>
      <protection/>
    </xf>
    <xf numFmtId="165" fontId="18" fillId="2" borderId="12" xfId="17" applyNumberFormat="1" applyFont="1" applyFill="1" applyBorder="1" applyAlignment="1" applyProtection="1">
      <alignment vertical="center"/>
      <protection/>
    </xf>
    <xf numFmtId="164" fontId="19" fillId="0" borderId="19" xfId="17" applyNumberFormat="1" applyFont="1" applyFill="1" applyBorder="1" applyAlignment="1">
      <alignment horizontal="center" vertical="center"/>
      <protection/>
    </xf>
    <xf numFmtId="0" fontId="19" fillId="0" borderId="20" xfId="17" applyFont="1" applyFill="1" applyBorder="1" applyAlignment="1">
      <alignment horizontal="left" vertical="center" wrapText="1"/>
      <protection/>
    </xf>
    <xf numFmtId="165" fontId="20" fillId="0" borderId="21" xfId="17" applyNumberFormat="1" applyFont="1" applyFill="1" applyBorder="1" applyAlignment="1" applyProtection="1">
      <alignment vertical="center"/>
      <protection/>
    </xf>
    <xf numFmtId="164" fontId="19" fillId="0" borderId="14" xfId="17" applyNumberFormat="1" applyFont="1" applyFill="1" applyBorder="1" applyAlignment="1">
      <alignment horizontal="center" vertical="center"/>
      <protection/>
    </xf>
    <xf numFmtId="164" fontId="19" fillId="0" borderId="22" xfId="17" applyNumberFormat="1" applyFont="1" applyFill="1" applyBorder="1" applyAlignment="1">
      <alignment horizontal="center" vertical="center"/>
      <protection/>
    </xf>
    <xf numFmtId="0" fontId="19" fillId="0" borderId="23" xfId="17" applyFont="1" applyFill="1" applyBorder="1" applyAlignment="1">
      <alignment horizontal="left" vertical="center" wrapText="1"/>
      <protection/>
    </xf>
    <xf numFmtId="165" fontId="20" fillId="0" borderId="23" xfId="17" applyNumberFormat="1" applyFont="1" applyFill="1" applyBorder="1" applyAlignment="1" applyProtection="1">
      <alignment vertical="center"/>
      <protection/>
    </xf>
    <xf numFmtId="165" fontId="20" fillId="0" borderId="24" xfId="17" applyNumberFormat="1" applyFont="1" applyFill="1" applyBorder="1" applyAlignment="1" applyProtection="1">
      <alignment vertical="center"/>
      <protection/>
    </xf>
    <xf numFmtId="165" fontId="20" fillId="2" borderId="23" xfId="17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5" fillId="0" borderId="0" xfId="0" applyFont="1" applyAlignment="1">
      <alignment horizontal="left"/>
    </xf>
    <xf numFmtId="164" fontId="19" fillId="0" borderId="0" xfId="17" applyNumberFormat="1" applyFont="1" applyFill="1" applyBorder="1" applyAlignment="1">
      <alignment horizontal="center" vertical="center"/>
      <protection/>
    </xf>
    <xf numFmtId="0" fontId="19" fillId="0" borderId="0" xfId="17" applyFont="1" applyFill="1" applyBorder="1" applyAlignment="1">
      <alignment horizontal="left" vertical="center" wrapText="1"/>
      <protection/>
    </xf>
    <xf numFmtId="165" fontId="20" fillId="2" borderId="0" xfId="17" applyNumberFormat="1" applyFont="1" applyFill="1" applyBorder="1" applyAlignment="1" applyProtection="1">
      <alignment vertical="center"/>
      <protection/>
    </xf>
    <xf numFmtId="165" fontId="20" fillId="0" borderId="0" xfId="17" applyNumberFormat="1" applyFont="1" applyFill="1" applyBorder="1" applyAlignment="1" applyProtection="1">
      <alignment vertical="center"/>
      <protection/>
    </xf>
    <xf numFmtId="0" fontId="9" fillId="0" borderId="0" xfId="17" applyFont="1" applyFill="1" applyAlignment="1">
      <alignment horizontal="right"/>
      <protection/>
    </xf>
    <xf numFmtId="0" fontId="19" fillId="0" borderId="25" xfId="17" applyFont="1" applyFill="1" applyBorder="1" applyAlignment="1">
      <alignment horizontal="center" vertical="center" wrapText="1"/>
      <protection/>
    </xf>
    <xf numFmtId="0" fontId="19" fillId="0" borderId="26" xfId="17" applyFont="1" applyFill="1" applyBorder="1" applyAlignment="1">
      <alignment horizontal="center" vertical="center" wrapText="1"/>
      <protection/>
    </xf>
    <xf numFmtId="37" fontId="19" fillId="0" borderId="27" xfId="17" applyNumberFormat="1" applyFont="1" applyFill="1" applyBorder="1" applyAlignment="1">
      <alignment horizontal="left" vertical="center" indent="1"/>
      <protection/>
    </xf>
    <xf numFmtId="0" fontId="19" fillId="0" borderId="15" xfId="17" applyFont="1" applyFill="1" applyBorder="1" applyAlignment="1">
      <alignment horizontal="left" vertical="center" indent="1"/>
      <protection/>
    </xf>
    <xf numFmtId="165" fontId="19" fillId="0" borderId="14" xfId="17" applyNumberFormat="1" applyFont="1" applyFill="1" applyBorder="1" applyAlignment="1">
      <alignment horizontal="right" vertical="center"/>
      <protection/>
    </xf>
    <xf numFmtId="165" fontId="19" fillId="0" borderId="15" xfId="17" applyNumberFormat="1" applyFont="1" applyFill="1" applyBorder="1" applyAlignment="1">
      <alignment vertical="center"/>
      <protection/>
    </xf>
    <xf numFmtId="165" fontId="19" fillId="0" borderId="15" xfId="17" applyNumberFormat="1" applyFont="1" applyFill="1" applyBorder="1" applyAlignment="1">
      <alignment horizontal="right" vertical="center"/>
      <protection/>
    </xf>
    <xf numFmtId="165" fontId="19" fillId="0" borderId="28" xfId="17" applyNumberFormat="1" applyFont="1" applyFill="1" applyBorder="1" applyAlignment="1">
      <alignment vertical="center"/>
      <protection/>
    </xf>
    <xf numFmtId="0" fontId="16" fillId="0" borderId="0" xfId="17" applyFont="1" applyFill="1" applyAlignment="1">
      <alignment vertical="center"/>
      <protection/>
    </xf>
    <xf numFmtId="37" fontId="18" fillId="0" borderId="29" xfId="17" applyNumberFormat="1" applyFont="1" applyFill="1" applyBorder="1" applyAlignment="1">
      <alignment horizontal="left" indent="1"/>
      <protection/>
    </xf>
    <xf numFmtId="0" fontId="18" fillId="0" borderId="1" xfId="17" applyFont="1" applyFill="1" applyBorder="1" applyAlignment="1">
      <alignment horizontal="left" indent="3"/>
      <protection/>
    </xf>
    <xf numFmtId="165" fontId="18" fillId="0" borderId="1" xfId="15" applyNumberFormat="1" applyFont="1" applyFill="1" applyBorder="1" applyAlignment="1" applyProtection="1">
      <alignment vertical="center"/>
      <protection locked="0"/>
    </xf>
    <xf numFmtId="165" fontId="18" fillId="0" borderId="1" xfId="17" applyNumberFormat="1" applyFont="1" applyFill="1" applyBorder="1">
      <alignment/>
      <protection/>
    </xf>
    <xf numFmtId="165" fontId="18" fillId="0" borderId="1" xfId="15" applyNumberFormat="1" applyFont="1" applyFill="1" applyBorder="1" applyAlignment="1" applyProtection="1" quotePrefix="1">
      <alignment horizontal="right"/>
      <protection locked="0"/>
    </xf>
    <xf numFmtId="165" fontId="18" fillId="0" borderId="30" xfId="17" applyNumberFormat="1" applyFont="1" applyFill="1" applyBorder="1">
      <alignment/>
      <protection/>
    </xf>
    <xf numFmtId="37" fontId="18" fillId="0" borderId="31" xfId="17" applyNumberFormat="1" applyFont="1" applyFill="1" applyBorder="1" applyAlignment="1">
      <alignment horizontal="left" indent="1"/>
      <protection/>
    </xf>
    <xf numFmtId="0" fontId="18" fillId="0" borderId="9" xfId="17" applyFont="1" applyFill="1" applyBorder="1" applyAlignment="1">
      <alignment horizontal="left" indent="3"/>
      <protection/>
    </xf>
    <xf numFmtId="165" fontId="18" fillId="0" borderId="9" xfId="15" applyNumberFormat="1" applyFont="1" applyFill="1" applyBorder="1" applyAlignment="1" applyProtection="1">
      <alignment vertical="center"/>
      <protection locked="0"/>
    </xf>
    <xf numFmtId="165" fontId="18" fillId="0" borderId="9" xfId="17" applyNumberFormat="1" applyFont="1" applyFill="1" applyBorder="1">
      <alignment/>
      <protection/>
    </xf>
    <xf numFmtId="165" fontId="18" fillId="0" borderId="9" xfId="15" applyNumberFormat="1" applyFont="1" applyFill="1" applyBorder="1" applyAlignment="1" applyProtection="1">
      <alignment/>
      <protection locked="0"/>
    </xf>
    <xf numFmtId="165" fontId="18" fillId="0" borderId="32" xfId="17" applyNumberFormat="1" applyFont="1" applyFill="1" applyBorder="1">
      <alignment/>
      <protection/>
    </xf>
    <xf numFmtId="165" fontId="18" fillId="0" borderId="9" xfId="17" applyNumberFormat="1" applyFont="1" applyFill="1" applyBorder="1" applyProtection="1">
      <alignment/>
      <protection locked="0"/>
    </xf>
    <xf numFmtId="165" fontId="18" fillId="0" borderId="2" xfId="17" applyNumberFormat="1" applyFont="1" applyFill="1" applyBorder="1" applyProtection="1">
      <alignment/>
      <protection locked="0"/>
    </xf>
    <xf numFmtId="165" fontId="18" fillId="0" borderId="3" xfId="17" applyNumberFormat="1" applyFont="1" applyFill="1" applyBorder="1" applyAlignment="1" applyProtection="1">
      <alignment vertical="center"/>
      <protection locked="0"/>
    </xf>
    <xf numFmtId="165" fontId="18" fillId="0" borderId="3" xfId="17" applyNumberFormat="1" applyFont="1" applyFill="1" applyBorder="1">
      <alignment/>
      <protection/>
    </xf>
    <xf numFmtId="165" fontId="18" fillId="0" borderId="3" xfId="17" applyNumberFormat="1" applyFont="1" applyFill="1" applyBorder="1" applyProtection="1">
      <alignment/>
      <protection locked="0"/>
    </xf>
    <xf numFmtId="165" fontId="18" fillId="0" borderId="33" xfId="17" applyNumberFormat="1" applyFont="1" applyFill="1" applyBorder="1">
      <alignment/>
      <protection/>
    </xf>
    <xf numFmtId="165" fontId="19" fillId="0" borderId="14" xfId="17" applyNumberFormat="1" applyFont="1" applyFill="1" applyBorder="1" applyAlignment="1">
      <alignment vertical="center"/>
      <protection/>
    </xf>
    <xf numFmtId="0" fontId="16" fillId="0" borderId="0" xfId="17" applyFont="1" applyFill="1" applyAlignment="1">
      <alignment vertical="center"/>
      <protection/>
    </xf>
    <xf numFmtId="165" fontId="18" fillId="0" borderId="17" xfId="17" applyNumberFormat="1" applyFont="1" applyFill="1" applyBorder="1" applyProtection="1">
      <alignment/>
      <protection locked="0"/>
    </xf>
    <xf numFmtId="165" fontId="18" fillId="0" borderId="1" xfId="17" applyNumberFormat="1" applyFont="1" applyFill="1" applyBorder="1" applyAlignment="1" applyProtection="1">
      <alignment vertical="center"/>
      <protection locked="0"/>
    </xf>
    <xf numFmtId="165" fontId="18" fillId="0" borderId="1" xfId="17" applyNumberFormat="1" applyFont="1" applyFill="1" applyBorder="1" applyProtection="1">
      <alignment/>
      <protection locked="0"/>
    </xf>
    <xf numFmtId="37" fontId="18" fillId="0" borderId="31" xfId="17" applyNumberFormat="1" applyFont="1" applyFill="1" applyBorder="1" applyAlignment="1">
      <alignment horizontal="left" wrapText="1" indent="1"/>
      <protection/>
    </xf>
    <xf numFmtId="0" fontId="24" fillId="0" borderId="15" xfId="17" applyFont="1" applyFill="1" applyBorder="1" applyAlignment="1">
      <alignment horizontal="left" vertical="center" indent="1"/>
      <protection/>
    </xf>
    <xf numFmtId="0" fontId="25" fillId="0" borderId="0" xfId="17" applyFont="1" applyFill="1" applyAlignment="1">
      <alignment vertical="center"/>
      <protection/>
    </xf>
    <xf numFmtId="165" fontId="19" fillId="0" borderId="15" xfId="17" applyNumberFormat="1" applyFont="1" applyFill="1" applyBorder="1" applyAlignment="1">
      <alignment horizontal="center" vertical="center" wrapText="1"/>
      <protection/>
    </xf>
    <xf numFmtId="165" fontId="19" fillId="0" borderId="28" xfId="17" applyNumberFormat="1" applyFont="1" applyFill="1" applyBorder="1" applyAlignment="1">
      <alignment horizontal="center" vertical="center" wrapText="1"/>
      <protection/>
    </xf>
    <xf numFmtId="0" fontId="19" fillId="0" borderId="27" xfId="17" applyFont="1" applyFill="1" applyBorder="1" applyAlignment="1">
      <alignment horizontal="left" vertical="center" indent="1"/>
      <protection/>
    </xf>
    <xf numFmtId="0" fontId="19" fillId="0" borderId="15" xfId="17" applyFont="1" applyFill="1" applyBorder="1" applyAlignment="1" quotePrefix="1">
      <alignment horizontal="left" vertical="center" indent="1"/>
      <protection/>
    </xf>
    <xf numFmtId="0" fontId="18" fillId="0" borderId="31" xfId="17" applyFont="1" applyFill="1" applyBorder="1" applyAlignment="1">
      <alignment horizontal="left" indent="1"/>
      <protection/>
    </xf>
    <xf numFmtId="165" fontId="18" fillId="0" borderId="11" xfId="17" applyNumberFormat="1" applyFont="1" applyFill="1" applyBorder="1" applyProtection="1">
      <alignment/>
      <protection locked="0"/>
    </xf>
    <xf numFmtId="165" fontId="18" fillId="0" borderId="12" xfId="17" applyNumberFormat="1" applyFont="1" applyFill="1" applyBorder="1">
      <alignment/>
      <protection/>
    </xf>
    <xf numFmtId="165" fontId="18" fillId="0" borderId="34" xfId="17" applyNumberFormat="1" applyFont="1" applyFill="1" applyBorder="1">
      <alignment/>
      <protection/>
    </xf>
    <xf numFmtId="0" fontId="18" fillId="0" borderId="35" xfId="17" applyFont="1" applyFill="1" applyBorder="1" applyAlignment="1">
      <alignment horizontal="left" indent="1"/>
      <protection/>
    </xf>
    <xf numFmtId="0" fontId="18" fillId="0" borderId="36" xfId="17" applyFont="1" applyFill="1" applyBorder="1" applyAlignment="1">
      <alignment horizontal="left" indent="3"/>
      <protection/>
    </xf>
    <xf numFmtId="0" fontId="19" fillId="0" borderId="37" xfId="17" applyFont="1" applyFill="1" applyBorder="1" applyAlignment="1">
      <alignment horizontal="left" vertical="center" indent="1"/>
      <protection/>
    </xf>
    <xf numFmtId="0" fontId="24" fillId="0" borderId="38" xfId="17" applyFont="1" applyFill="1" applyBorder="1" applyAlignment="1">
      <alignment horizontal="left" vertical="center" indent="1"/>
      <protection/>
    </xf>
    <xf numFmtId="165" fontId="19" fillId="0" borderId="39" xfId="17" applyNumberFormat="1" applyFont="1" applyFill="1" applyBorder="1" applyAlignment="1">
      <alignment vertical="center"/>
      <protection/>
    </xf>
    <xf numFmtId="165" fontId="19" fillId="0" borderId="38" xfId="17" applyNumberFormat="1" applyFont="1" applyFill="1" applyBorder="1" applyAlignment="1">
      <alignment vertical="center"/>
      <protection/>
    </xf>
    <xf numFmtId="165" fontId="19" fillId="0" borderId="40" xfId="17" applyNumberFormat="1" applyFont="1" applyFill="1" applyBorder="1" applyAlignment="1">
      <alignment vertical="center"/>
      <protection/>
    </xf>
    <xf numFmtId="0" fontId="25" fillId="0" borderId="0" xfId="17" applyFont="1" applyFill="1" applyAlignment="1">
      <alignment vertical="center"/>
      <protection/>
    </xf>
    <xf numFmtId="166" fontId="10" fillId="0" borderId="0" xfId="17" applyNumberFormat="1" applyFill="1" applyAlignment="1">
      <alignment vertical="center"/>
      <protection/>
    </xf>
    <xf numFmtId="165" fontId="19" fillId="0" borderId="14" xfId="17" applyNumberFormat="1" applyFont="1" applyFill="1" applyBorder="1" applyAlignment="1">
      <alignment horizontal="center" vertical="center" wrapText="1"/>
      <protection/>
    </xf>
    <xf numFmtId="0" fontId="26" fillId="0" borderId="0" xfId="17" applyFont="1" applyFill="1">
      <alignment/>
      <protection/>
    </xf>
    <xf numFmtId="0" fontId="27" fillId="0" borderId="0" xfId="17" applyFont="1" applyFill="1">
      <alignment/>
      <protection/>
    </xf>
    <xf numFmtId="0" fontId="24" fillId="0" borderId="41" xfId="17" applyFont="1" applyFill="1" applyBorder="1" applyAlignment="1" quotePrefix="1">
      <alignment horizontal="center" vertical="center" wrapText="1"/>
      <protection/>
    </xf>
    <xf numFmtId="0" fontId="24" fillId="0" borderId="42" xfId="17" applyFont="1" applyFill="1" applyBorder="1" applyAlignment="1">
      <alignment horizontal="center" vertical="center"/>
      <protection/>
    </xf>
    <xf numFmtId="0" fontId="24" fillId="0" borderId="43" xfId="17" applyFont="1" applyFill="1" applyBorder="1" applyAlignment="1">
      <alignment horizontal="center" vertical="center" wrapText="1"/>
      <protection/>
    </xf>
    <xf numFmtId="0" fontId="24" fillId="0" borderId="42" xfId="17" applyFont="1" applyFill="1" applyBorder="1" applyAlignment="1">
      <alignment horizontal="center" vertical="center" wrapText="1"/>
      <protection/>
    </xf>
    <xf numFmtId="0" fontId="24" fillId="0" borderId="44" xfId="17" applyFont="1" applyFill="1" applyBorder="1" applyAlignment="1">
      <alignment horizontal="center" vertical="center" wrapText="1"/>
      <protection/>
    </xf>
    <xf numFmtId="164" fontId="18" fillId="0" borderId="17" xfId="17" applyNumberFormat="1" applyFont="1" applyFill="1" applyBorder="1" applyAlignment="1">
      <alignment horizontal="center" vertical="center"/>
      <protection/>
    </xf>
    <xf numFmtId="0" fontId="18" fillId="0" borderId="1" xfId="17" applyFont="1" applyFill="1" applyBorder="1" applyAlignment="1">
      <alignment horizontal="left" vertical="center" wrapText="1" indent="1"/>
      <protection/>
    </xf>
    <xf numFmtId="165" fontId="18" fillId="0" borderId="1" xfId="17" applyNumberFormat="1" applyFont="1" applyFill="1" applyBorder="1" applyAlignment="1" applyProtection="1">
      <alignment horizontal="right" vertical="center"/>
      <protection locked="0"/>
    </xf>
    <xf numFmtId="165" fontId="18" fillId="0" borderId="1" xfId="15" applyNumberFormat="1" applyFont="1" applyFill="1" applyBorder="1" applyAlignment="1" applyProtection="1">
      <alignment horizontal="right" vertical="center"/>
      <protection locked="0"/>
    </xf>
    <xf numFmtId="165" fontId="18" fillId="0" borderId="1" xfId="17" applyNumberFormat="1" applyFont="1" applyFill="1" applyBorder="1" applyAlignment="1">
      <alignment horizontal="right" vertical="center"/>
      <protection/>
    </xf>
    <xf numFmtId="165" fontId="18" fillId="0" borderId="1" xfId="15" applyNumberFormat="1" applyFont="1" applyFill="1" applyBorder="1" applyAlignment="1" applyProtection="1" quotePrefix="1">
      <alignment horizontal="right" vertical="center"/>
      <protection locked="0"/>
    </xf>
    <xf numFmtId="165" fontId="18" fillId="0" borderId="18" xfId="17" applyNumberFormat="1" applyFont="1" applyFill="1" applyBorder="1" applyAlignment="1">
      <alignment horizontal="right" vertical="center"/>
      <protection/>
    </xf>
    <xf numFmtId="0" fontId="18" fillId="0" borderId="9" xfId="17" applyFont="1" applyFill="1" applyBorder="1" applyAlignment="1" quotePrefix="1">
      <alignment horizontal="left" vertical="center" wrapText="1" indent="1"/>
      <protection/>
    </xf>
    <xf numFmtId="165" fontId="18" fillId="0" borderId="9" xfId="15" applyNumberFormat="1" applyFont="1" applyFill="1" applyBorder="1" applyAlignment="1" applyProtection="1">
      <alignment horizontal="right" vertical="center"/>
      <protection locked="0"/>
    </xf>
    <xf numFmtId="165" fontId="18" fillId="0" borderId="9" xfId="17" applyNumberFormat="1" applyFont="1" applyFill="1" applyBorder="1" applyAlignment="1">
      <alignment horizontal="right" vertical="center"/>
      <protection/>
    </xf>
    <xf numFmtId="165" fontId="18" fillId="0" borderId="9" xfId="15" applyNumberFormat="1" applyFont="1" applyFill="1" applyBorder="1" applyAlignment="1" applyProtection="1" quotePrefix="1">
      <alignment horizontal="right" vertical="center"/>
      <protection locked="0"/>
    </xf>
    <xf numFmtId="165" fontId="18" fillId="0" borderId="10" xfId="17" applyNumberFormat="1" applyFont="1" applyFill="1" applyBorder="1" applyAlignment="1">
      <alignment horizontal="right" vertical="center"/>
      <protection/>
    </xf>
    <xf numFmtId="0" fontId="18" fillId="0" borderId="12" xfId="17" applyFont="1" applyFill="1" applyBorder="1" applyAlignment="1" quotePrefix="1">
      <alignment horizontal="left" vertical="center" wrapText="1" indent="1"/>
      <protection/>
    </xf>
    <xf numFmtId="165" fontId="18" fillId="0" borderId="12" xfId="15" applyNumberFormat="1" applyFont="1" applyFill="1" applyBorder="1" applyAlignment="1" applyProtection="1">
      <alignment horizontal="right" vertical="center"/>
      <protection locked="0"/>
    </xf>
    <xf numFmtId="165" fontId="18" fillId="0" borderId="12" xfId="17" applyNumberFormat="1" applyFont="1" applyFill="1" applyBorder="1" applyAlignment="1">
      <alignment horizontal="right" vertical="center"/>
      <protection/>
    </xf>
    <xf numFmtId="165" fontId="18" fillId="0" borderId="12" xfId="15" applyNumberFormat="1" applyFont="1" applyFill="1" applyBorder="1" applyAlignment="1" applyProtection="1" quotePrefix="1">
      <alignment horizontal="right" vertical="center"/>
      <protection locked="0"/>
    </xf>
    <xf numFmtId="165" fontId="18" fillId="0" borderId="13" xfId="17" applyNumberFormat="1" applyFont="1" applyFill="1" applyBorder="1" applyAlignment="1">
      <alignment horizontal="right" vertical="center"/>
      <protection/>
    </xf>
    <xf numFmtId="0" fontId="19" fillId="0" borderId="15" xfId="17" applyFont="1" applyFill="1" applyBorder="1" applyAlignment="1" quotePrefix="1">
      <alignment horizontal="left" vertical="center" wrapText="1" indent="1"/>
      <protection/>
    </xf>
    <xf numFmtId="165" fontId="19" fillId="0" borderId="15" xfId="17" applyNumberFormat="1" applyFont="1" applyFill="1" applyBorder="1" applyAlignment="1" applyProtection="1">
      <alignment horizontal="right" vertical="center"/>
      <protection/>
    </xf>
    <xf numFmtId="165" fontId="19" fillId="0" borderId="16" xfId="17" applyNumberFormat="1" applyFont="1" applyFill="1" applyBorder="1" applyAlignment="1" applyProtection="1">
      <alignment horizontal="right" vertical="center"/>
      <protection/>
    </xf>
    <xf numFmtId="0" fontId="18" fillId="0" borderId="6" xfId="17" applyFont="1" applyFill="1" applyBorder="1" applyAlignment="1" quotePrefix="1">
      <alignment horizontal="left" vertical="center" wrapText="1" indent="1"/>
      <protection/>
    </xf>
    <xf numFmtId="165" fontId="18" fillId="0" borderId="6" xfId="15" applyNumberFormat="1" applyFont="1" applyFill="1" applyBorder="1" applyAlignment="1" applyProtection="1">
      <alignment horizontal="right" vertical="center"/>
      <protection locked="0"/>
    </xf>
    <xf numFmtId="165" fontId="18" fillId="0" borderId="6" xfId="17" applyNumberFormat="1" applyFont="1" applyFill="1" applyBorder="1" applyAlignment="1">
      <alignment horizontal="right" vertical="center"/>
      <protection/>
    </xf>
    <xf numFmtId="165" fontId="18" fillId="0" borderId="6" xfId="15" applyNumberFormat="1" applyFont="1" applyFill="1" applyBorder="1" applyAlignment="1" applyProtection="1" quotePrefix="1">
      <alignment horizontal="right" vertical="center"/>
      <protection locked="0"/>
    </xf>
    <xf numFmtId="165" fontId="18" fillId="0" borderId="7" xfId="17" applyNumberFormat="1" applyFont="1" applyFill="1" applyBorder="1" applyAlignment="1">
      <alignment horizontal="right" vertical="center"/>
      <protection/>
    </xf>
    <xf numFmtId="0" fontId="18" fillId="0" borderId="9" xfId="17" applyFont="1" applyFill="1" applyBorder="1" applyAlignment="1">
      <alignment horizontal="left" vertical="center" wrapText="1" indent="1"/>
      <protection/>
    </xf>
    <xf numFmtId="165" fontId="19" fillId="0" borderId="16" xfId="17" applyNumberFormat="1" applyFont="1" applyFill="1" applyBorder="1" applyAlignment="1">
      <alignment horizontal="right" vertical="center"/>
      <protection/>
    </xf>
    <xf numFmtId="0" fontId="18" fillId="0" borderId="6" xfId="17" applyFont="1" applyFill="1" applyBorder="1" applyAlignment="1">
      <alignment horizontal="left" vertical="center" wrapText="1" indent="1"/>
      <protection/>
    </xf>
    <xf numFmtId="164" fontId="18" fillId="0" borderId="2" xfId="17" applyNumberFormat="1" applyFont="1" applyFill="1" applyBorder="1" applyAlignment="1">
      <alignment horizontal="center" vertical="center"/>
      <protection/>
    </xf>
    <xf numFmtId="0" fontId="18" fillId="0" borderId="3" xfId="17" applyFont="1" applyFill="1" applyBorder="1" applyAlignment="1" quotePrefix="1">
      <alignment horizontal="left" vertical="center" wrapText="1" indent="1"/>
      <protection/>
    </xf>
    <xf numFmtId="165" fontId="18" fillId="0" borderId="3" xfId="17" applyNumberFormat="1" applyFont="1" applyFill="1" applyBorder="1" applyAlignment="1" applyProtection="1">
      <alignment horizontal="right" vertical="center"/>
      <protection locked="0"/>
    </xf>
    <xf numFmtId="165" fontId="18" fillId="0" borderId="3" xfId="15" applyNumberFormat="1" applyFont="1" applyFill="1" applyBorder="1" applyAlignment="1" applyProtection="1">
      <alignment horizontal="right" vertical="center"/>
      <protection locked="0"/>
    </xf>
    <xf numFmtId="165" fontId="18" fillId="0" borderId="3" xfId="17" applyNumberFormat="1" applyFont="1" applyFill="1" applyBorder="1" applyAlignment="1">
      <alignment horizontal="right" vertical="center"/>
      <protection/>
    </xf>
    <xf numFmtId="165" fontId="18" fillId="0" borderId="3" xfId="15" applyNumberFormat="1" applyFont="1" applyFill="1" applyBorder="1" applyAlignment="1" applyProtection="1" quotePrefix="1">
      <alignment horizontal="right" vertical="center"/>
      <protection locked="0"/>
    </xf>
    <xf numFmtId="165" fontId="18" fillId="0" borderId="4" xfId="17" applyNumberFormat="1" applyFont="1" applyFill="1" applyBorder="1" applyAlignment="1">
      <alignment horizontal="right" vertical="center"/>
      <protection/>
    </xf>
    <xf numFmtId="0" fontId="23" fillId="0" borderId="0" xfId="17" applyFont="1" applyFill="1">
      <alignment/>
      <protection/>
    </xf>
    <xf numFmtId="0" fontId="24" fillId="0" borderId="14" xfId="17" applyFont="1" applyFill="1" applyBorder="1" applyAlignment="1" quotePrefix="1">
      <alignment horizontal="center" vertical="center" wrapText="1"/>
      <protection/>
    </xf>
    <xf numFmtId="0" fontId="24" fillId="0" borderId="15" xfId="17" applyFont="1" applyFill="1" applyBorder="1" applyAlignment="1">
      <alignment horizontal="center" vertical="center"/>
      <protection/>
    </xf>
    <xf numFmtId="0" fontId="24" fillId="0" borderId="14" xfId="17" applyFont="1" applyFill="1" applyBorder="1" applyAlignment="1">
      <alignment horizontal="center" vertical="center" wrapText="1"/>
      <protection/>
    </xf>
    <xf numFmtId="0" fontId="24" fillId="0" borderId="15" xfId="17" applyFont="1" applyFill="1" applyBorder="1" applyAlignment="1">
      <alignment horizontal="center" vertical="center" wrapText="1"/>
      <protection/>
    </xf>
    <xf numFmtId="0" fontId="24" fillId="0" borderId="16" xfId="17" applyFont="1" applyFill="1" applyBorder="1" applyAlignment="1">
      <alignment horizontal="center" vertical="center" wrapText="1"/>
      <protection/>
    </xf>
    <xf numFmtId="0" fontId="24" fillId="0" borderId="45" xfId="17" applyFont="1" applyFill="1" applyBorder="1" applyAlignment="1">
      <alignment horizontal="center" vertical="center" wrapText="1"/>
      <protection/>
    </xf>
    <xf numFmtId="164" fontId="18" fillId="0" borderId="8" xfId="17" applyNumberFormat="1" applyFont="1" applyFill="1" applyBorder="1" applyAlignment="1">
      <alignment horizontal="center" vertical="center" wrapText="1"/>
      <protection/>
    </xf>
    <xf numFmtId="165" fontId="18" fillId="0" borderId="17" xfId="17" applyNumberFormat="1" applyFont="1" applyFill="1" applyBorder="1" applyAlignment="1" applyProtection="1">
      <alignment vertical="center"/>
      <protection locked="0"/>
    </xf>
    <xf numFmtId="165" fontId="18" fillId="0" borderId="18" xfId="17" applyNumberFormat="1" applyFont="1" applyFill="1" applyBorder="1" applyAlignment="1">
      <alignment vertical="center"/>
      <protection/>
    </xf>
    <xf numFmtId="165" fontId="18" fillId="0" borderId="46" xfId="17" applyNumberFormat="1" applyFont="1" applyFill="1" applyBorder="1" applyAlignment="1" applyProtection="1">
      <alignment vertical="center"/>
      <protection locked="0"/>
    </xf>
    <xf numFmtId="165" fontId="18" fillId="0" borderId="10" xfId="17" applyNumberFormat="1" applyFont="1" applyFill="1" applyBorder="1" applyAlignment="1">
      <alignment vertical="center"/>
      <protection/>
    </xf>
    <xf numFmtId="165" fontId="18" fillId="0" borderId="8" xfId="17" applyNumberFormat="1" applyFont="1" applyFill="1" applyBorder="1" applyAlignment="1" applyProtection="1">
      <alignment vertical="center"/>
      <protection locked="0"/>
    </xf>
    <xf numFmtId="164" fontId="19" fillId="0" borderId="8" xfId="17" applyNumberFormat="1" applyFont="1" applyFill="1" applyBorder="1" applyAlignment="1">
      <alignment horizontal="center" vertical="center" wrapText="1"/>
      <protection/>
    </xf>
    <xf numFmtId="0" fontId="19" fillId="0" borderId="9" xfId="17" applyFont="1" applyFill="1" applyBorder="1" applyAlignment="1" quotePrefix="1">
      <alignment horizontal="left" vertical="center" wrapText="1"/>
      <protection/>
    </xf>
    <xf numFmtId="165" fontId="19" fillId="0" borderId="8" xfId="17" applyNumberFormat="1" applyFont="1" applyFill="1" applyBorder="1" applyAlignment="1">
      <alignment vertical="center"/>
      <protection/>
    </xf>
    <xf numFmtId="165" fontId="19" fillId="0" borderId="9" xfId="17" applyNumberFormat="1" applyFont="1" applyFill="1" applyBorder="1" applyAlignment="1">
      <alignment vertical="center"/>
      <protection/>
    </xf>
    <xf numFmtId="165" fontId="19" fillId="0" borderId="10" xfId="17" applyNumberFormat="1" applyFont="1" applyFill="1" applyBorder="1" applyAlignment="1">
      <alignment vertical="center"/>
      <protection/>
    </xf>
    <xf numFmtId="165" fontId="19" fillId="0" borderId="46" xfId="17" applyNumberFormat="1" applyFont="1" applyFill="1" applyBorder="1" applyAlignment="1">
      <alignment vertical="center"/>
      <protection/>
    </xf>
    <xf numFmtId="0" fontId="10" fillId="0" borderId="0" xfId="17" applyFont="1" applyFill="1" applyAlignment="1">
      <alignment vertical="center"/>
      <protection/>
    </xf>
    <xf numFmtId="164" fontId="19" fillId="0" borderId="2" xfId="17" applyNumberFormat="1" applyFont="1" applyFill="1" applyBorder="1" applyAlignment="1">
      <alignment horizontal="center" vertical="center" wrapText="1"/>
      <protection/>
    </xf>
    <xf numFmtId="0" fontId="19" fillId="0" borderId="3" xfId="17" applyFont="1" applyFill="1" applyBorder="1" applyAlignment="1" quotePrefix="1">
      <alignment horizontal="left" vertical="center" wrapText="1"/>
      <protection/>
    </xf>
    <xf numFmtId="165" fontId="18" fillId="0" borderId="2" xfId="17" applyNumberFormat="1" applyFont="1" applyFill="1" applyBorder="1" applyAlignment="1" applyProtection="1">
      <alignment vertical="center"/>
      <protection locked="0"/>
    </xf>
    <xf numFmtId="165" fontId="19" fillId="0" borderId="3" xfId="17" applyNumberFormat="1" applyFont="1" applyFill="1" applyBorder="1" applyAlignment="1" applyProtection="1">
      <alignment vertical="center"/>
      <protection locked="0"/>
    </xf>
    <xf numFmtId="165" fontId="19" fillId="0" borderId="4" xfId="17" applyNumberFormat="1" applyFont="1" applyFill="1" applyBorder="1" applyAlignment="1">
      <alignment vertical="center"/>
      <protection/>
    </xf>
    <xf numFmtId="165" fontId="18" fillId="0" borderId="47" xfId="17" applyNumberFormat="1" applyFont="1" applyFill="1" applyBorder="1" applyAlignment="1" applyProtection="1">
      <alignment vertical="center"/>
      <protection locked="0"/>
    </xf>
    <xf numFmtId="0" fontId="11" fillId="0" borderId="0" xfId="17" applyFont="1" applyFill="1" applyAlignment="1" applyProtection="1">
      <alignment horizontal="center" vertical="center"/>
      <protection locked="0"/>
    </xf>
    <xf numFmtId="0" fontId="13" fillId="0" borderId="0" xfId="17" applyFont="1" applyFill="1" applyAlignment="1">
      <alignment horizontal="center"/>
      <protection/>
    </xf>
    <xf numFmtId="0" fontId="14" fillId="0" borderId="48" xfId="17" applyFont="1" applyFill="1" applyBorder="1" applyAlignment="1">
      <alignment horizontal="right"/>
      <protection/>
    </xf>
    <xf numFmtId="0" fontId="15" fillId="0" borderId="19" xfId="17" applyFont="1" applyFill="1" applyBorder="1" applyAlignment="1" quotePrefix="1">
      <alignment horizontal="center" vertical="center" wrapText="1"/>
      <protection/>
    </xf>
    <xf numFmtId="0" fontId="15" fillId="0" borderId="49" xfId="17" applyFont="1" applyFill="1" applyBorder="1" applyAlignment="1" quotePrefix="1">
      <alignment horizontal="center" vertical="center" wrapText="1"/>
      <protection/>
    </xf>
    <xf numFmtId="0" fontId="15" fillId="0" borderId="20" xfId="17" applyFont="1" applyFill="1" applyBorder="1" applyAlignment="1">
      <alignment horizontal="center" vertical="center"/>
      <protection/>
    </xf>
    <xf numFmtId="0" fontId="15" fillId="0" borderId="36" xfId="17" applyFont="1" applyFill="1" applyBorder="1" applyAlignment="1">
      <alignment horizontal="center" vertical="center"/>
      <protection/>
    </xf>
    <xf numFmtId="0" fontId="15" fillId="0" borderId="21" xfId="17" applyFont="1" applyFill="1" applyBorder="1" applyAlignment="1">
      <alignment horizontal="center" vertical="center"/>
      <protection/>
    </xf>
    <xf numFmtId="0" fontId="15" fillId="0" borderId="50" xfId="17" applyFont="1" applyFill="1" applyBorder="1" applyAlignment="1">
      <alignment horizontal="center" vertical="center"/>
      <protection/>
    </xf>
    <xf numFmtId="0" fontId="15" fillId="0" borderId="51" xfId="17" applyFont="1" applyFill="1" applyBorder="1" applyAlignment="1">
      <alignment horizontal="center" vertical="center"/>
      <protection/>
    </xf>
    <xf numFmtId="0" fontId="15" fillId="0" borderId="52" xfId="17" applyFont="1" applyFill="1" applyBorder="1" applyAlignment="1">
      <alignment horizontal="center" vertical="center"/>
      <protection/>
    </xf>
    <xf numFmtId="0" fontId="19" fillId="0" borderId="53" xfId="17" applyFont="1" applyFill="1" applyBorder="1" applyAlignment="1">
      <alignment horizontal="center" vertical="center"/>
      <protection/>
    </xf>
    <xf numFmtId="0" fontId="19" fillId="0" borderId="54" xfId="17" applyFont="1" applyFill="1" applyBorder="1" applyAlignment="1">
      <alignment horizontal="center" vertical="center"/>
      <protection/>
    </xf>
    <xf numFmtId="0" fontId="19" fillId="0" borderId="55" xfId="17" applyFont="1" applyFill="1" applyBorder="1" applyAlignment="1">
      <alignment horizontal="center" vertical="center"/>
      <protection/>
    </xf>
    <xf numFmtId="0" fontId="19" fillId="0" borderId="56" xfId="17" applyFont="1" applyFill="1" applyBorder="1" applyAlignment="1">
      <alignment horizontal="center" vertical="center"/>
      <protection/>
    </xf>
    <xf numFmtId="0" fontId="14" fillId="0" borderId="0" xfId="17" applyFont="1" applyFill="1" applyBorder="1" applyAlignment="1">
      <alignment horizontal="right"/>
      <protection/>
    </xf>
    <xf numFmtId="0" fontId="13" fillId="0" borderId="0" xfId="17" applyFont="1" applyFill="1" applyAlignment="1">
      <alignment horizontal="center" vertical="center"/>
      <protection/>
    </xf>
    <xf numFmtId="0" fontId="14" fillId="0" borderId="57" xfId="17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ál_mint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38">
      <selection activeCell="I31" sqref="I31"/>
    </sheetView>
  </sheetViews>
  <sheetFormatPr defaultColWidth="9.140625" defaultRowHeight="12.75"/>
  <cols>
    <col min="1" max="1" width="5.57421875" style="20" customWidth="1"/>
    <col min="2" max="2" width="51.00390625" style="20" customWidth="1"/>
    <col min="3" max="5" width="13.7109375" style="21" customWidth="1"/>
    <col min="6" max="16384" width="9.140625" style="21" customWidth="1"/>
  </cols>
  <sheetData>
    <row r="1" spans="1:5" s="22" customFormat="1" ht="17.25" customHeight="1">
      <c r="A1" s="203" t="s">
        <v>148</v>
      </c>
      <c r="B1" s="203"/>
      <c r="C1" s="203"/>
      <c r="D1" s="203"/>
      <c r="E1" s="203"/>
    </row>
    <row r="2" spans="1:5" s="22" customFormat="1" ht="13.5" customHeight="1">
      <c r="A2" s="204" t="s">
        <v>18</v>
      </c>
      <c r="B2" s="204"/>
      <c r="C2" s="204"/>
      <c r="D2" s="204"/>
      <c r="E2" s="204"/>
    </row>
    <row r="3" spans="1:5" ht="13.5" customHeight="1" thickBot="1">
      <c r="A3" s="205" t="s">
        <v>19</v>
      </c>
      <c r="B3" s="205"/>
      <c r="C3" s="205"/>
      <c r="D3" s="205"/>
      <c r="E3" s="205"/>
    </row>
    <row r="4" spans="1:5" s="24" customFormat="1" ht="17.25" customHeight="1">
      <c r="A4" s="206" t="s">
        <v>20</v>
      </c>
      <c r="B4" s="208" t="s">
        <v>0</v>
      </c>
      <c r="C4" s="23" t="s">
        <v>1</v>
      </c>
      <c r="D4" s="23" t="s">
        <v>2</v>
      </c>
      <c r="E4" s="210" t="s">
        <v>3</v>
      </c>
    </row>
    <row r="5" spans="1:5" s="24" customFormat="1" ht="8.25" customHeight="1">
      <c r="A5" s="207"/>
      <c r="B5" s="209"/>
      <c r="C5" s="212" t="s">
        <v>21</v>
      </c>
      <c r="D5" s="213"/>
      <c r="E5" s="211"/>
    </row>
    <row r="6" spans="1:5" s="28" customFormat="1" ht="10.5" customHeight="1" thickBot="1">
      <c r="A6" s="25">
        <v>1</v>
      </c>
      <c r="B6" s="26">
        <v>2</v>
      </c>
      <c r="C6" s="26">
        <v>3</v>
      </c>
      <c r="D6" s="26">
        <v>4</v>
      </c>
      <c r="E6" s="27">
        <v>5</v>
      </c>
    </row>
    <row r="7" spans="1:5" s="28" customFormat="1" ht="12.75">
      <c r="A7" s="29">
        <v>1</v>
      </c>
      <c r="B7" s="30" t="s">
        <v>4</v>
      </c>
      <c r="C7" s="31">
        <v>882678</v>
      </c>
      <c r="D7" s="31">
        <v>751133</v>
      </c>
      <c r="E7" s="32">
        <v>719479</v>
      </c>
    </row>
    <row r="8" spans="1:5" s="28" customFormat="1" ht="12.75">
      <c r="A8" s="33">
        <v>2</v>
      </c>
      <c r="B8" s="34" t="s">
        <v>22</v>
      </c>
      <c r="C8" s="35">
        <v>279246</v>
      </c>
      <c r="D8" s="35">
        <v>234392</v>
      </c>
      <c r="E8" s="36">
        <v>216887</v>
      </c>
    </row>
    <row r="9" spans="1:5" s="28" customFormat="1" ht="12.75">
      <c r="A9" s="33">
        <v>3</v>
      </c>
      <c r="B9" s="34" t="s">
        <v>23</v>
      </c>
      <c r="C9" s="35">
        <v>676288</v>
      </c>
      <c r="D9" s="35">
        <v>684205</v>
      </c>
      <c r="E9" s="36">
        <v>659645</v>
      </c>
    </row>
    <row r="10" spans="1:5" s="28" customFormat="1" ht="12.75">
      <c r="A10" s="33">
        <v>4</v>
      </c>
      <c r="B10" s="34" t="s">
        <v>24</v>
      </c>
      <c r="C10" s="35">
        <v>54143</v>
      </c>
      <c r="D10" s="35">
        <v>125643</v>
      </c>
      <c r="E10" s="36">
        <v>111421</v>
      </c>
    </row>
    <row r="11" spans="1:5" s="28" customFormat="1" ht="12.75">
      <c r="A11" s="33">
        <v>5</v>
      </c>
      <c r="B11" s="34" t="s">
        <v>25</v>
      </c>
      <c r="C11" s="35">
        <v>24685</v>
      </c>
      <c r="D11" s="35">
        <v>24854</v>
      </c>
      <c r="E11" s="36">
        <v>21111</v>
      </c>
    </row>
    <row r="12" spans="1:5" s="28" customFormat="1" ht="12.75">
      <c r="A12" s="33">
        <v>6</v>
      </c>
      <c r="B12" s="34" t="s">
        <v>26</v>
      </c>
      <c r="C12" s="35">
        <v>567</v>
      </c>
      <c r="D12" s="35">
        <v>182</v>
      </c>
      <c r="E12" s="36">
        <v>1614</v>
      </c>
    </row>
    <row r="13" spans="1:5" s="28" customFormat="1" ht="12.75">
      <c r="A13" s="33">
        <v>7</v>
      </c>
      <c r="B13" s="34" t="s">
        <v>5</v>
      </c>
      <c r="C13" s="35">
        <v>54972</v>
      </c>
      <c r="D13" s="35">
        <v>80392</v>
      </c>
      <c r="E13" s="36">
        <v>74746</v>
      </c>
    </row>
    <row r="14" spans="1:5" s="28" customFormat="1" ht="12.75">
      <c r="A14" s="37">
        <v>8</v>
      </c>
      <c r="B14" s="38" t="s">
        <v>27</v>
      </c>
      <c r="C14" s="39">
        <v>899673</v>
      </c>
      <c r="D14" s="39">
        <v>1137986</v>
      </c>
      <c r="E14" s="40">
        <v>95017</v>
      </c>
    </row>
    <row r="15" spans="1:5" s="28" customFormat="1" ht="12.75">
      <c r="A15" s="33">
        <v>9</v>
      </c>
      <c r="B15" s="34" t="s">
        <v>28</v>
      </c>
      <c r="C15" s="35">
        <v>38560</v>
      </c>
      <c r="D15" s="35">
        <v>54060</v>
      </c>
      <c r="E15" s="36">
        <v>48605</v>
      </c>
    </row>
    <row r="16" spans="1:5" s="28" customFormat="1" ht="13.5" thickBot="1">
      <c r="A16" s="37">
        <v>10</v>
      </c>
      <c r="B16" s="34" t="s">
        <v>29</v>
      </c>
      <c r="C16" s="35"/>
      <c r="D16" s="35"/>
      <c r="E16" s="36"/>
    </row>
    <row r="17" spans="1:5" s="45" customFormat="1" ht="12" customHeight="1" thickBot="1">
      <c r="A17" s="41">
        <v>13</v>
      </c>
      <c r="B17" s="42" t="s">
        <v>57</v>
      </c>
      <c r="C17" s="43">
        <f>SUM(C7:C16)</f>
        <v>2910812</v>
      </c>
      <c r="D17" s="43">
        <f>SUM(D7:D16)</f>
        <v>3092847</v>
      </c>
      <c r="E17" s="44">
        <f>SUM(E7:E16)</f>
        <v>1948525</v>
      </c>
    </row>
    <row r="18" spans="1:5" s="45" customFormat="1" ht="15">
      <c r="A18" s="29">
        <v>14</v>
      </c>
      <c r="B18" s="30" t="s">
        <v>7</v>
      </c>
      <c r="C18" s="46">
        <v>7663</v>
      </c>
      <c r="D18" s="46">
        <v>7663</v>
      </c>
      <c r="E18" s="47">
        <v>-7725</v>
      </c>
    </row>
    <row r="19" spans="1:5" s="45" customFormat="1" ht="15.75" thickBot="1">
      <c r="A19" s="37">
        <v>15</v>
      </c>
      <c r="B19" s="38" t="s">
        <v>30</v>
      </c>
      <c r="C19" s="48"/>
      <c r="D19" s="48"/>
      <c r="E19" s="49"/>
    </row>
    <row r="20" spans="1:5" s="45" customFormat="1" ht="12.75" customHeight="1" thickBot="1">
      <c r="A20" s="41">
        <v>18</v>
      </c>
      <c r="B20" s="42" t="s">
        <v>58</v>
      </c>
      <c r="C20" s="43">
        <f>SUM(C18:C19)</f>
        <v>7663</v>
      </c>
      <c r="D20" s="43">
        <f>SUM(D18:D19)</f>
        <v>7663</v>
      </c>
      <c r="E20" s="44">
        <f>SUM(E18:E19)</f>
        <v>-7725</v>
      </c>
    </row>
    <row r="21" spans="1:5" s="45" customFormat="1" ht="12.75" customHeight="1" thickBot="1">
      <c r="A21" s="41">
        <v>19</v>
      </c>
      <c r="B21" s="42" t="s">
        <v>31</v>
      </c>
      <c r="C21" s="43">
        <f>C17+C20</f>
        <v>2918475</v>
      </c>
      <c r="D21" s="43">
        <f>D17+D20</f>
        <v>3100510</v>
      </c>
      <c r="E21" s="44">
        <f>E17+E20</f>
        <v>1940800</v>
      </c>
    </row>
    <row r="22" spans="1:5" s="28" customFormat="1" ht="12.75">
      <c r="A22" s="29">
        <v>20</v>
      </c>
      <c r="B22" s="30" t="s">
        <v>32</v>
      </c>
      <c r="C22" s="46">
        <v>424384</v>
      </c>
      <c r="D22" s="46">
        <v>275530</v>
      </c>
      <c r="E22" s="47"/>
    </row>
    <row r="23" spans="1:5" s="28" customFormat="1" ht="12.75">
      <c r="A23" s="33">
        <v>21</v>
      </c>
      <c r="B23" s="34" t="s">
        <v>33</v>
      </c>
      <c r="C23" s="50"/>
      <c r="D23" s="50"/>
      <c r="E23" s="51"/>
    </row>
    <row r="24" spans="1:5" s="28" customFormat="1" ht="13.5" thickBot="1">
      <c r="A24" s="37">
        <v>22</v>
      </c>
      <c r="B24" s="38" t="s">
        <v>34</v>
      </c>
      <c r="C24" s="50"/>
      <c r="D24" s="50"/>
      <c r="E24" s="49"/>
    </row>
    <row r="25" spans="1:5" s="45" customFormat="1" ht="12" customHeight="1" thickBot="1">
      <c r="A25" s="41">
        <v>23</v>
      </c>
      <c r="B25" s="42" t="s">
        <v>35</v>
      </c>
      <c r="C25" s="43">
        <f>SUM(C21:C24)</f>
        <v>3342859</v>
      </c>
      <c r="D25" s="43">
        <f>SUM(D21:D24)</f>
        <v>3376040</v>
      </c>
      <c r="E25" s="44">
        <f>SUM(E21:E24)</f>
        <v>1940800</v>
      </c>
    </row>
    <row r="26" spans="1:5" s="28" customFormat="1" ht="12.75">
      <c r="A26" s="29">
        <v>24</v>
      </c>
      <c r="B26" s="30" t="s">
        <v>8</v>
      </c>
      <c r="C26" s="46"/>
      <c r="D26" s="46"/>
      <c r="E26" s="47"/>
    </row>
    <row r="27" spans="1:5" s="28" customFormat="1" ht="12.75">
      <c r="A27" s="33">
        <v>25</v>
      </c>
      <c r="B27" s="34" t="s">
        <v>36</v>
      </c>
      <c r="C27" s="52"/>
      <c r="D27" s="52"/>
      <c r="E27" s="51"/>
    </row>
    <row r="28" spans="1:5" s="28" customFormat="1" ht="12.75">
      <c r="A28" s="33">
        <v>26</v>
      </c>
      <c r="B28" s="34" t="s">
        <v>37</v>
      </c>
      <c r="C28" s="52">
        <v>568037</v>
      </c>
      <c r="D28" s="52">
        <v>532976</v>
      </c>
      <c r="E28" s="51">
        <v>503606</v>
      </c>
    </row>
    <row r="29" spans="1:5" s="28" customFormat="1" ht="12.75">
      <c r="A29" s="33">
        <v>27</v>
      </c>
      <c r="B29" s="34" t="s">
        <v>38</v>
      </c>
      <c r="C29" s="52"/>
      <c r="D29" s="52"/>
      <c r="E29" s="51"/>
    </row>
    <row r="30" spans="1:5" s="28" customFormat="1" ht="12.75">
      <c r="A30" s="33">
        <v>28</v>
      </c>
      <c r="B30" s="53" t="s">
        <v>39</v>
      </c>
      <c r="C30" s="52"/>
      <c r="D30" s="52"/>
      <c r="E30" s="51"/>
    </row>
    <row r="31" spans="1:5" s="28" customFormat="1" ht="12.75">
      <c r="A31" s="33">
        <v>30</v>
      </c>
      <c r="B31" s="34" t="s">
        <v>40</v>
      </c>
      <c r="C31" s="52"/>
      <c r="D31" s="52"/>
      <c r="E31" s="51"/>
    </row>
    <row r="32" spans="1:5" s="28" customFormat="1" ht="12.75">
      <c r="A32" s="33">
        <v>31</v>
      </c>
      <c r="B32" s="34" t="s">
        <v>41</v>
      </c>
      <c r="C32" s="48"/>
      <c r="D32" s="48"/>
      <c r="E32" s="49"/>
    </row>
    <row r="33" spans="1:5" s="28" customFormat="1" ht="12.75">
      <c r="A33" s="33">
        <v>32</v>
      </c>
      <c r="B33" s="34" t="s">
        <v>42</v>
      </c>
      <c r="C33" s="52">
        <v>611125</v>
      </c>
      <c r="D33" s="52">
        <v>541964</v>
      </c>
      <c r="E33" s="51">
        <v>512594</v>
      </c>
    </row>
    <row r="34" spans="1:5" s="28" customFormat="1" ht="13.5" thickBot="1">
      <c r="A34" s="33">
        <v>33</v>
      </c>
      <c r="B34" s="54" t="s">
        <v>43</v>
      </c>
      <c r="C34" s="48">
        <v>611125</v>
      </c>
      <c r="D34" s="48">
        <v>541964</v>
      </c>
      <c r="E34" s="49">
        <v>512594</v>
      </c>
    </row>
    <row r="35" spans="1:5" s="28" customFormat="1" ht="21.75" thickBot="1">
      <c r="A35" s="41">
        <v>36</v>
      </c>
      <c r="B35" s="42" t="s">
        <v>44</v>
      </c>
      <c r="C35" s="55">
        <f>C26+C27+C28+C29+C30+C31+C32+C33</f>
        <v>1179162</v>
      </c>
      <c r="D35" s="55">
        <f>D26+D27+D28+D29+D30+D31+D32+D33</f>
        <v>1074940</v>
      </c>
      <c r="E35" s="55">
        <f>E26+E27+E28+E29+E30+E31+E32+E33</f>
        <v>1016200</v>
      </c>
    </row>
    <row r="36" spans="1:5" s="28" customFormat="1" ht="12.75">
      <c r="A36" s="29">
        <v>37</v>
      </c>
      <c r="B36" s="30" t="s">
        <v>45</v>
      </c>
      <c r="C36" s="46"/>
      <c r="D36" s="46"/>
      <c r="E36" s="47"/>
    </row>
    <row r="37" spans="1:5" s="28" customFormat="1" ht="13.5" thickBot="1">
      <c r="A37" s="37">
        <v>38</v>
      </c>
      <c r="B37" s="30" t="s">
        <v>46</v>
      </c>
      <c r="C37" s="52"/>
      <c r="D37" s="52"/>
      <c r="E37" s="51"/>
    </row>
    <row r="38" spans="1:5" s="28" customFormat="1" ht="12.75">
      <c r="A38" s="57">
        <v>41</v>
      </c>
      <c r="B38" s="58" t="s">
        <v>47</v>
      </c>
      <c r="C38" s="59">
        <v>54280</v>
      </c>
      <c r="D38" s="59">
        <v>54280</v>
      </c>
      <c r="E38" s="60">
        <v>-2725</v>
      </c>
    </row>
    <row r="39" spans="1:5" s="45" customFormat="1" ht="15.75" thickBot="1">
      <c r="A39" s="61">
        <v>42</v>
      </c>
      <c r="B39" s="62" t="s">
        <v>48</v>
      </c>
      <c r="C39" s="63">
        <f>C35+C38</f>
        <v>1233442</v>
      </c>
      <c r="D39" s="63">
        <f>D35+D38</f>
        <v>1129220</v>
      </c>
      <c r="E39" s="64">
        <f>E35+E38</f>
        <v>1013475</v>
      </c>
    </row>
    <row r="40" spans="1:5" s="28" customFormat="1" ht="12.75">
      <c r="A40" s="29">
        <v>43</v>
      </c>
      <c r="B40" s="30" t="s">
        <v>49</v>
      </c>
      <c r="C40" s="46"/>
      <c r="D40" s="46"/>
      <c r="E40" s="47"/>
    </row>
    <row r="41" spans="1:5" s="28" customFormat="1" ht="12.75">
      <c r="A41" s="37">
        <v>44</v>
      </c>
      <c r="B41" s="34" t="s">
        <v>50</v>
      </c>
      <c r="C41" s="50"/>
      <c r="D41" s="50"/>
      <c r="E41" s="49"/>
    </row>
    <row r="42" spans="1:5" s="28" customFormat="1" ht="13.5" thickBot="1">
      <c r="A42" s="37">
        <v>45</v>
      </c>
      <c r="B42" s="38" t="s">
        <v>51</v>
      </c>
      <c r="C42" s="65"/>
      <c r="D42" s="65"/>
      <c r="E42" s="49"/>
    </row>
    <row r="43" spans="1:5" s="28" customFormat="1" ht="13.5" thickBot="1">
      <c r="A43" s="66">
        <v>46</v>
      </c>
      <c r="B43" s="67" t="s">
        <v>52</v>
      </c>
      <c r="C43" s="55">
        <f>C39+C40+C41+C42</f>
        <v>1233442</v>
      </c>
      <c r="D43" s="55">
        <f>D39+D40+D41+D42</f>
        <v>1129220</v>
      </c>
      <c r="E43" s="68">
        <f>E39+E40+E41+E42</f>
        <v>1013475</v>
      </c>
    </row>
    <row r="44" spans="1:5" s="28" customFormat="1" ht="21.75" thickBot="1">
      <c r="A44" s="69">
        <v>47</v>
      </c>
      <c r="B44" s="42" t="s">
        <v>53</v>
      </c>
      <c r="C44" s="55">
        <f>C35+C40-C17-C22</f>
        <v>-2156034</v>
      </c>
      <c r="D44" s="55">
        <f>D35+D40-D17-D22</f>
        <v>-2293437</v>
      </c>
      <c r="E44" s="56">
        <f>E35+E40-E17-E22</f>
        <v>-932325</v>
      </c>
    </row>
    <row r="45" spans="1:5" s="28" customFormat="1" ht="13.5" thickBot="1">
      <c r="A45" s="70">
        <v>48</v>
      </c>
      <c r="B45" s="71" t="s">
        <v>54</v>
      </c>
      <c r="C45" s="72">
        <f>C38-C20</f>
        <v>46617</v>
      </c>
      <c r="D45" s="72">
        <f>D38-D20</f>
        <v>46617</v>
      </c>
      <c r="E45" s="73">
        <f>E38-E20</f>
        <v>5000</v>
      </c>
    </row>
    <row r="46" spans="1:5" s="28" customFormat="1" ht="18.75" customHeight="1" thickBot="1">
      <c r="A46" s="70">
        <v>49</v>
      </c>
      <c r="B46" s="71" t="s">
        <v>55</v>
      </c>
      <c r="C46" s="74"/>
      <c r="D46" s="74"/>
      <c r="E46" s="73">
        <f>E41-E23</f>
        <v>0</v>
      </c>
    </row>
    <row r="47" spans="1:5" s="28" customFormat="1" ht="13.5" thickBot="1">
      <c r="A47" s="70">
        <v>50</v>
      </c>
      <c r="B47" s="71" t="s">
        <v>56</v>
      </c>
      <c r="C47" s="74"/>
      <c r="D47" s="74"/>
      <c r="E47" s="73">
        <f>E42-E24</f>
        <v>0</v>
      </c>
    </row>
    <row r="48" spans="1:5" s="28" customFormat="1" ht="12.75">
      <c r="A48" s="77"/>
      <c r="B48" s="78"/>
      <c r="C48" s="79"/>
      <c r="D48" s="79"/>
      <c r="E48" s="80"/>
    </row>
    <row r="49" ht="15.75">
      <c r="B49" s="75"/>
    </row>
    <row r="50" spans="2:7" ht="12.75">
      <c r="B50" s="76" t="s">
        <v>147</v>
      </c>
      <c r="C50" s="76"/>
      <c r="D50" s="6" t="s">
        <v>142</v>
      </c>
      <c r="E50" s="6"/>
      <c r="F50" s="6"/>
      <c r="G50"/>
    </row>
    <row r="51" spans="2:7" ht="12.75">
      <c r="B51" s="76" t="s">
        <v>62</v>
      </c>
      <c r="C51" s="76"/>
      <c r="D51" s="6" t="s">
        <v>63</v>
      </c>
      <c r="E51" s="6"/>
      <c r="F51" s="6"/>
      <c r="G51"/>
    </row>
    <row r="52" spans="2:7" ht="12.75">
      <c r="B52" s="76"/>
      <c r="C52" s="76"/>
      <c r="D52" s="6"/>
      <c r="E52" s="6"/>
      <c r="F52" s="6"/>
      <c r="G52"/>
    </row>
    <row r="53" spans="2:7" ht="12.75">
      <c r="B53" s="7" t="s">
        <v>6</v>
      </c>
      <c r="C53" s="7"/>
      <c r="D53" s="8"/>
      <c r="E53" s="8"/>
      <c r="F53" s="8"/>
      <c r="G53" s="7"/>
    </row>
    <row r="54" spans="2:7" ht="12.75">
      <c r="B54" s="9"/>
      <c r="C54" s="5"/>
      <c r="D54" s="6"/>
      <c r="E54" s="6"/>
      <c r="F54" s="6"/>
      <c r="G54" s="5"/>
    </row>
    <row r="55" spans="2:7" ht="12.75">
      <c r="B55" s="10" t="s">
        <v>59</v>
      </c>
      <c r="C55" s="10"/>
      <c r="D55" s="11"/>
      <c r="E55" s="11"/>
      <c r="F55" s="11"/>
      <c r="G55" s="10"/>
    </row>
    <row r="56" spans="2:7" ht="12.75">
      <c r="B56" s="10" t="s">
        <v>140</v>
      </c>
      <c r="C56" s="10"/>
      <c r="D56" s="11"/>
      <c r="E56" s="11"/>
      <c r="F56" s="11"/>
      <c r="G56" s="10"/>
    </row>
    <row r="57" spans="2:7" ht="12.75">
      <c r="B57" s="10" t="s">
        <v>61</v>
      </c>
      <c r="C57" s="10"/>
      <c r="D57" s="11"/>
      <c r="E57" s="11"/>
      <c r="F57" s="11"/>
      <c r="G57" s="10"/>
    </row>
    <row r="58" spans="2:7" ht="12.75">
      <c r="B58" s="10" t="s">
        <v>60</v>
      </c>
      <c r="C58" s="10"/>
      <c r="D58" s="11"/>
      <c r="E58" s="11"/>
      <c r="F58" s="11"/>
      <c r="G58" s="10"/>
    </row>
    <row r="59" spans="2:7" ht="12.75">
      <c r="B59" s="10"/>
      <c r="C59" s="10"/>
      <c r="D59" s="11"/>
      <c r="E59" s="11"/>
      <c r="F59" s="11"/>
      <c r="G59" s="10"/>
    </row>
    <row r="60" spans="2:7" ht="12.75">
      <c r="B60" s="10"/>
      <c r="C60" s="10"/>
      <c r="D60" s="4" t="s">
        <v>10</v>
      </c>
      <c r="E60" s="4"/>
      <c r="F60" s="11"/>
      <c r="G60" s="10"/>
    </row>
    <row r="61" spans="2:7" ht="12.75">
      <c r="B61" s="3"/>
      <c r="C61" s="3"/>
      <c r="D61" s="4" t="s">
        <v>9</v>
      </c>
      <c r="E61" s="4"/>
      <c r="F61" s="4"/>
      <c r="G61" s="3"/>
    </row>
    <row r="62" spans="2:7" ht="12.75">
      <c r="B62" s="3"/>
      <c r="C62" s="3"/>
      <c r="D62" s="4"/>
      <c r="E62" s="4"/>
      <c r="F62" s="4"/>
      <c r="G62" s="3"/>
    </row>
    <row r="63" spans="2:7" ht="12.75">
      <c r="B63" s="1"/>
      <c r="C63" s="1"/>
      <c r="D63" s="2"/>
      <c r="E63" s="2"/>
      <c r="F63" s="2"/>
      <c r="G63" s="1"/>
    </row>
  </sheetData>
  <mergeCells count="7">
    <mergeCell ref="A1:E1"/>
    <mergeCell ref="A2:E2"/>
    <mergeCell ref="A3:E3"/>
    <mergeCell ref="A4:A5"/>
    <mergeCell ref="B4:B5"/>
    <mergeCell ref="E4:E5"/>
    <mergeCell ref="C5:D5"/>
  </mergeCells>
  <printOptions/>
  <pageMargins left="0.1968503937007874" right="0.35433070866141736" top="0.31496062992125984" bottom="0.2755905511811024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C6">
      <selection activeCell="H27" sqref="H27"/>
    </sheetView>
  </sheetViews>
  <sheetFormatPr defaultColWidth="9.140625" defaultRowHeight="12.75"/>
  <cols>
    <col min="1" max="1" width="7.140625" style="81" customWidth="1"/>
    <col min="2" max="2" width="40.421875" style="20" customWidth="1"/>
    <col min="3" max="3" width="14.421875" style="21" customWidth="1"/>
    <col min="4" max="4" width="12.00390625" style="21" customWidth="1"/>
    <col min="5" max="6" width="13.7109375" style="21" customWidth="1"/>
    <col min="7" max="7" width="12.57421875" style="21" customWidth="1"/>
    <col min="8" max="8" width="13.7109375" style="21" customWidth="1"/>
    <col min="9" max="16384" width="9.140625" style="21" customWidth="1"/>
  </cols>
  <sheetData>
    <row r="1" spans="1:8" s="22" customFormat="1" ht="20.25" customHeight="1" thickBot="1">
      <c r="A1" s="203" t="s">
        <v>144</v>
      </c>
      <c r="B1" s="203"/>
      <c r="C1" s="203"/>
      <c r="D1" s="203"/>
      <c r="E1" s="203"/>
      <c r="F1" s="203"/>
      <c r="G1" s="203"/>
      <c r="H1" s="203"/>
    </row>
    <row r="2" spans="1:8" ht="40.5" customHeight="1" thickBot="1" thickTop="1">
      <c r="A2" s="216" t="s">
        <v>64</v>
      </c>
      <c r="B2" s="217"/>
      <c r="C2" s="82" t="s">
        <v>12</v>
      </c>
      <c r="D2" s="82" t="s">
        <v>65</v>
      </c>
      <c r="E2" s="82" t="s">
        <v>13</v>
      </c>
      <c r="F2" s="82" t="s">
        <v>11</v>
      </c>
      <c r="G2" s="82" t="s">
        <v>65</v>
      </c>
      <c r="H2" s="83" t="s">
        <v>14</v>
      </c>
    </row>
    <row r="3" spans="1:8" s="90" customFormat="1" ht="15.75" customHeight="1" thickBot="1">
      <c r="A3" s="84" t="s">
        <v>66</v>
      </c>
      <c r="B3" s="85" t="s">
        <v>67</v>
      </c>
      <c r="C3" s="86">
        <f aca="true" t="shared" si="0" ref="C3:H3">SUM(C4:C7)</f>
        <v>5427516</v>
      </c>
      <c r="D3" s="87">
        <f t="shared" si="0"/>
        <v>0</v>
      </c>
      <c r="E3" s="87">
        <f t="shared" si="0"/>
        <v>5427516</v>
      </c>
      <c r="F3" s="88">
        <f t="shared" si="0"/>
        <v>5250704</v>
      </c>
      <c r="G3" s="87">
        <f t="shared" si="0"/>
        <v>0</v>
      </c>
      <c r="H3" s="89">
        <f t="shared" si="0"/>
        <v>5250704</v>
      </c>
    </row>
    <row r="4" spans="1:8" ht="12.75">
      <c r="A4" s="91" t="s">
        <v>68</v>
      </c>
      <c r="B4" s="92" t="s">
        <v>69</v>
      </c>
      <c r="C4" s="95">
        <v>6649</v>
      </c>
      <c r="D4" s="93"/>
      <c r="E4" s="94">
        <f>D4+C4</f>
        <v>6649</v>
      </c>
      <c r="F4" s="95">
        <v>8435</v>
      </c>
      <c r="G4" s="95"/>
      <c r="H4" s="96">
        <f>G4+F4</f>
        <v>8435</v>
      </c>
    </row>
    <row r="5" spans="1:8" ht="12.75">
      <c r="A5" s="97" t="s">
        <v>70</v>
      </c>
      <c r="B5" s="98" t="s">
        <v>71</v>
      </c>
      <c r="C5" s="101">
        <v>5349890</v>
      </c>
      <c r="D5" s="99"/>
      <c r="E5" s="100">
        <f>D5+C5</f>
        <v>5349890</v>
      </c>
      <c r="F5" s="101">
        <v>4595900</v>
      </c>
      <c r="G5" s="101"/>
      <c r="H5" s="102">
        <f>G5+F5</f>
        <v>4595900</v>
      </c>
    </row>
    <row r="6" spans="1:8" ht="12.75">
      <c r="A6" s="97" t="s">
        <v>72</v>
      </c>
      <c r="B6" s="98" t="s">
        <v>73</v>
      </c>
      <c r="C6" s="103">
        <v>10238</v>
      </c>
      <c r="D6" s="52"/>
      <c r="E6" s="100">
        <f>D6+C6</f>
        <v>10238</v>
      </c>
      <c r="F6" s="103">
        <v>5991</v>
      </c>
      <c r="G6" s="103"/>
      <c r="H6" s="102">
        <f>G6+F6</f>
        <v>5991</v>
      </c>
    </row>
    <row r="7" spans="1:8" ht="13.5" thickBot="1">
      <c r="A7" s="97" t="s">
        <v>74</v>
      </c>
      <c r="B7" s="98" t="s">
        <v>75</v>
      </c>
      <c r="C7" s="107">
        <v>60739</v>
      </c>
      <c r="D7" s="105"/>
      <c r="E7" s="106">
        <f>D7+C7</f>
        <v>60739</v>
      </c>
      <c r="F7" s="107">
        <v>640378</v>
      </c>
      <c r="G7" s="107"/>
      <c r="H7" s="108">
        <f>G7+F7</f>
        <v>640378</v>
      </c>
    </row>
    <row r="8" spans="1:8" s="110" customFormat="1" ht="15.75" customHeight="1" thickBot="1">
      <c r="A8" s="84" t="s">
        <v>76</v>
      </c>
      <c r="B8" s="85" t="s">
        <v>77</v>
      </c>
      <c r="C8" s="109">
        <f aca="true" t="shared" si="1" ref="C8:H8">SUM(C9:C13)</f>
        <v>621272</v>
      </c>
      <c r="D8" s="87">
        <f t="shared" si="1"/>
        <v>0</v>
      </c>
      <c r="E8" s="87">
        <f t="shared" si="1"/>
        <v>621272</v>
      </c>
      <c r="F8" s="87">
        <f t="shared" si="1"/>
        <v>642413</v>
      </c>
      <c r="G8" s="87">
        <f t="shared" si="1"/>
        <v>0</v>
      </c>
      <c r="H8" s="89">
        <f t="shared" si="1"/>
        <v>642413</v>
      </c>
    </row>
    <row r="9" spans="1:8" ht="12.75">
      <c r="A9" s="97" t="s">
        <v>78</v>
      </c>
      <c r="B9" s="98" t="s">
        <v>79</v>
      </c>
      <c r="C9" s="113">
        <v>12100</v>
      </c>
      <c r="D9" s="112"/>
      <c r="E9" s="94">
        <f>D9+C9</f>
        <v>12100</v>
      </c>
      <c r="F9" s="113">
        <v>9983</v>
      </c>
      <c r="G9" s="112"/>
      <c r="H9" s="96">
        <f>G9+F9</f>
        <v>9983</v>
      </c>
    </row>
    <row r="10" spans="1:8" ht="12.75">
      <c r="A10" s="97" t="s">
        <v>80</v>
      </c>
      <c r="B10" s="98" t="s">
        <v>81</v>
      </c>
      <c r="C10" s="103">
        <v>43800</v>
      </c>
      <c r="D10" s="52"/>
      <c r="E10" s="100">
        <f>D10+C10</f>
        <v>43800</v>
      </c>
      <c r="F10" s="103">
        <v>65653</v>
      </c>
      <c r="G10" s="52"/>
      <c r="H10" s="102">
        <f>G10+F10</f>
        <v>65653</v>
      </c>
    </row>
    <row r="11" spans="1:8" ht="12.75">
      <c r="A11" s="97" t="s">
        <v>82</v>
      </c>
      <c r="B11" s="98" t="s">
        <v>83</v>
      </c>
      <c r="C11" s="103"/>
      <c r="D11" s="52"/>
      <c r="E11" s="100">
        <f>D11+C11</f>
        <v>0</v>
      </c>
      <c r="F11" s="103"/>
      <c r="G11" s="52"/>
      <c r="H11" s="102">
        <f>G11+F11</f>
        <v>0</v>
      </c>
    </row>
    <row r="12" spans="1:8" ht="12.75">
      <c r="A12" s="114" t="s">
        <v>84</v>
      </c>
      <c r="B12" s="98" t="s">
        <v>85</v>
      </c>
      <c r="C12" s="103">
        <v>519762</v>
      </c>
      <c r="D12" s="52"/>
      <c r="E12" s="100">
        <f>D12+C12</f>
        <v>519762</v>
      </c>
      <c r="F12" s="103">
        <v>539772</v>
      </c>
      <c r="G12" s="52"/>
      <c r="H12" s="102">
        <f>G12+F12</f>
        <v>539772</v>
      </c>
    </row>
    <row r="13" spans="1:8" ht="13.5" thickBot="1">
      <c r="A13" s="97" t="s">
        <v>86</v>
      </c>
      <c r="B13" s="98" t="s">
        <v>87</v>
      </c>
      <c r="C13" s="107">
        <v>45610</v>
      </c>
      <c r="D13" s="105"/>
      <c r="E13" s="106">
        <f>D13+C13</f>
        <v>45610</v>
      </c>
      <c r="F13" s="107">
        <v>27005</v>
      </c>
      <c r="G13" s="105"/>
      <c r="H13" s="108">
        <f>G13+F13</f>
        <v>27005</v>
      </c>
    </row>
    <row r="14" spans="1:8" s="116" customFormat="1" ht="22.5" customHeight="1" thickBot="1">
      <c r="A14" s="84" t="s">
        <v>88</v>
      </c>
      <c r="B14" s="115" t="s">
        <v>89</v>
      </c>
      <c r="C14" s="109">
        <f aca="true" t="shared" si="2" ref="C14:H14">C3+C8</f>
        <v>6048788</v>
      </c>
      <c r="D14" s="87">
        <f t="shared" si="2"/>
        <v>0</v>
      </c>
      <c r="E14" s="87">
        <f t="shared" si="2"/>
        <v>6048788</v>
      </c>
      <c r="F14" s="87">
        <f t="shared" si="2"/>
        <v>5893117</v>
      </c>
      <c r="G14" s="87">
        <f t="shared" si="2"/>
        <v>0</v>
      </c>
      <c r="H14" s="89">
        <f t="shared" si="2"/>
        <v>5893117</v>
      </c>
    </row>
    <row r="15" spans="1:8" ht="41.25" customHeight="1" thickBot="1">
      <c r="A15" s="214" t="s">
        <v>90</v>
      </c>
      <c r="B15" s="215"/>
      <c r="C15" s="134" t="s">
        <v>12</v>
      </c>
      <c r="D15" s="117" t="s">
        <v>65</v>
      </c>
      <c r="E15" s="117" t="s">
        <v>13</v>
      </c>
      <c r="F15" s="117" t="s">
        <v>11</v>
      </c>
      <c r="G15" s="117" t="s">
        <v>65</v>
      </c>
      <c r="H15" s="118" t="s">
        <v>14</v>
      </c>
    </row>
    <row r="16" spans="1:8" s="110" customFormat="1" ht="15.75" customHeight="1" thickBot="1">
      <c r="A16" s="119" t="s">
        <v>91</v>
      </c>
      <c r="B16" s="120" t="s">
        <v>92</v>
      </c>
      <c r="C16" s="109">
        <f aca="true" t="shared" si="3" ref="C16:H16">C17+C18+C19</f>
        <v>4164929</v>
      </c>
      <c r="D16" s="87">
        <f t="shared" si="3"/>
        <v>0</v>
      </c>
      <c r="E16" s="87">
        <f t="shared" si="3"/>
        <v>4164929</v>
      </c>
      <c r="F16" s="87">
        <f t="shared" si="3"/>
        <v>3824462</v>
      </c>
      <c r="G16" s="87">
        <f t="shared" si="3"/>
        <v>0</v>
      </c>
      <c r="H16" s="89">
        <f t="shared" si="3"/>
        <v>3824462</v>
      </c>
    </row>
    <row r="17" spans="1:8" ht="13.5" thickBot="1">
      <c r="A17" s="121" t="s">
        <v>93</v>
      </c>
      <c r="B17" s="98" t="s">
        <v>94</v>
      </c>
      <c r="C17" s="111">
        <v>481921</v>
      </c>
      <c r="D17" s="112"/>
      <c r="E17" s="94">
        <f>D17+C17</f>
        <v>481921</v>
      </c>
      <c r="F17" s="112">
        <v>481921</v>
      </c>
      <c r="G17" s="112"/>
      <c r="H17" s="96">
        <f>G17+F17</f>
        <v>481921</v>
      </c>
    </row>
    <row r="18" spans="1:8" ht="12.75">
      <c r="A18" s="121" t="s">
        <v>95</v>
      </c>
      <c r="B18" s="98" t="s">
        <v>96</v>
      </c>
      <c r="C18" s="122">
        <v>3683008</v>
      </c>
      <c r="D18" s="48"/>
      <c r="E18" s="123">
        <f>D18+C18</f>
        <v>3683008</v>
      </c>
      <c r="F18" s="112">
        <v>3342541</v>
      </c>
      <c r="G18" s="48"/>
      <c r="H18" s="124">
        <f>G18+F18</f>
        <v>3342541</v>
      </c>
    </row>
    <row r="19" spans="1:8" ht="13.5" thickBot="1">
      <c r="A19" s="125" t="s">
        <v>97</v>
      </c>
      <c r="B19" s="126" t="s">
        <v>98</v>
      </c>
      <c r="C19" s="104"/>
      <c r="D19" s="105"/>
      <c r="E19" s="106">
        <f>D19+C19</f>
        <v>0</v>
      </c>
      <c r="F19" s="105"/>
      <c r="G19" s="105"/>
      <c r="H19" s="108">
        <f>G19+F19</f>
        <v>0</v>
      </c>
    </row>
    <row r="20" spans="1:8" s="110" customFormat="1" ht="15.75" customHeight="1" thickBot="1">
      <c r="A20" s="119" t="s">
        <v>99</v>
      </c>
      <c r="B20" s="120" t="s">
        <v>100</v>
      </c>
      <c r="C20" s="109">
        <f aca="true" t="shared" si="4" ref="C20:H20">C21+C22</f>
        <v>509442</v>
      </c>
      <c r="D20" s="87">
        <f t="shared" si="4"/>
        <v>0</v>
      </c>
      <c r="E20" s="87">
        <f t="shared" si="4"/>
        <v>509442</v>
      </c>
      <c r="F20" s="87">
        <v>514711</v>
      </c>
      <c r="G20" s="87">
        <f t="shared" si="4"/>
        <v>0</v>
      </c>
      <c r="H20" s="89">
        <f t="shared" si="4"/>
        <v>514711</v>
      </c>
    </row>
    <row r="21" spans="1:8" ht="12.75">
      <c r="A21" s="121" t="s">
        <v>101</v>
      </c>
      <c r="B21" s="98" t="s">
        <v>102</v>
      </c>
      <c r="C21" s="111">
        <v>509442</v>
      </c>
      <c r="D21" s="112"/>
      <c r="E21" s="94">
        <f>D21+C21</f>
        <v>509442</v>
      </c>
      <c r="F21" s="112">
        <v>514711</v>
      </c>
      <c r="G21" s="112"/>
      <c r="H21" s="96">
        <f>G21+F21</f>
        <v>514711</v>
      </c>
    </row>
    <row r="22" spans="1:8" ht="13.5" thickBot="1">
      <c r="A22" s="121" t="s">
        <v>103</v>
      </c>
      <c r="B22" s="98" t="s">
        <v>104</v>
      </c>
      <c r="C22" s="104"/>
      <c r="D22" s="105"/>
      <c r="E22" s="106">
        <f>D22+C22</f>
        <v>0</v>
      </c>
      <c r="F22" s="105"/>
      <c r="G22" s="105"/>
      <c r="H22" s="108">
        <f>G22+F22</f>
        <v>0</v>
      </c>
    </row>
    <row r="23" spans="1:8" s="110" customFormat="1" ht="15.75" customHeight="1" thickBot="1">
      <c r="A23" s="119" t="s">
        <v>105</v>
      </c>
      <c r="B23" s="85" t="s">
        <v>106</v>
      </c>
      <c r="C23" s="109">
        <f>C24+C25+C26</f>
        <v>1374417</v>
      </c>
      <c r="D23" s="87">
        <f>SUM(D24:D26)</f>
        <v>0</v>
      </c>
      <c r="E23" s="87">
        <f>SUM(E24:E26)</f>
        <v>1374417</v>
      </c>
      <c r="F23" s="87">
        <f>SUM(F24:F26)</f>
        <v>1553944</v>
      </c>
      <c r="G23" s="87">
        <f>SUM(G24:G26)</f>
        <v>0</v>
      </c>
      <c r="H23" s="89">
        <f>SUM(H24:H26)</f>
        <v>1553944</v>
      </c>
    </row>
    <row r="24" spans="1:8" ht="12.75">
      <c r="A24" s="121" t="s">
        <v>107</v>
      </c>
      <c r="B24" s="98" t="s">
        <v>108</v>
      </c>
      <c r="C24" s="112">
        <v>1161692</v>
      </c>
      <c r="D24" s="112"/>
      <c r="E24" s="94">
        <f>D24+C24</f>
        <v>1161692</v>
      </c>
      <c r="F24" s="112">
        <v>1183171</v>
      </c>
      <c r="G24" s="112"/>
      <c r="H24" s="96">
        <f>G24+F24</f>
        <v>1183171</v>
      </c>
    </row>
    <row r="25" spans="1:8" ht="12.75">
      <c r="A25" s="121" t="s">
        <v>109</v>
      </c>
      <c r="B25" s="98" t="s">
        <v>110</v>
      </c>
      <c r="C25" s="52">
        <v>156795</v>
      </c>
      <c r="D25" s="52"/>
      <c r="E25" s="100">
        <f>D25+C25</f>
        <v>156795</v>
      </c>
      <c r="F25" s="52">
        <v>318707</v>
      </c>
      <c r="G25" s="52"/>
      <c r="H25" s="102">
        <f>G25+F25</f>
        <v>318707</v>
      </c>
    </row>
    <row r="26" spans="1:8" ht="13.5" thickBot="1">
      <c r="A26" s="121" t="s">
        <v>111</v>
      </c>
      <c r="B26" s="98" t="s">
        <v>112</v>
      </c>
      <c r="C26" s="105">
        <v>55930</v>
      </c>
      <c r="D26" s="105"/>
      <c r="E26" s="106">
        <f>D26+C26</f>
        <v>55930</v>
      </c>
      <c r="F26" s="105">
        <v>52066</v>
      </c>
      <c r="G26" s="105"/>
      <c r="H26" s="108">
        <f>G26+F26</f>
        <v>52066</v>
      </c>
    </row>
    <row r="27" spans="1:8" s="132" customFormat="1" ht="16.5" customHeight="1" thickBot="1">
      <c r="A27" s="127" t="s">
        <v>113</v>
      </c>
      <c r="B27" s="128" t="s">
        <v>17</v>
      </c>
      <c r="C27" s="129">
        <f aca="true" t="shared" si="5" ref="C27:H27">C16+C20+C23</f>
        <v>6048788</v>
      </c>
      <c r="D27" s="130">
        <f t="shared" si="5"/>
        <v>0</v>
      </c>
      <c r="E27" s="130">
        <f t="shared" si="5"/>
        <v>6048788</v>
      </c>
      <c r="F27" s="130">
        <f>F16+F20+F23</f>
        <v>5893117</v>
      </c>
      <c r="G27" s="130">
        <f t="shared" si="5"/>
        <v>0</v>
      </c>
      <c r="H27" s="131">
        <f t="shared" si="5"/>
        <v>5893117</v>
      </c>
    </row>
    <row r="28" ht="13.5" thickTop="1">
      <c r="D28" s="133"/>
    </row>
    <row r="29" spans="2:6" ht="12.75">
      <c r="B29" s="76" t="s">
        <v>143</v>
      </c>
      <c r="D29" s="133"/>
      <c r="F29" s="6" t="s">
        <v>142</v>
      </c>
    </row>
    <row r="30" spans="2:6" ht="12.75">
      <c r="B30" s="76" t="s">
        <v>114</v>
      </c>
      <c r="C30" s="76"/>
      <c r="D30" s="6"/>
      <c r="E30" s="6"/>
      <c r="F30" s="6" t="s">
        <v>63</v>
      </c>
    </row>
    <row r="31" spans="2:5" ht="12.75">
      <c r="B31" s="76"/>
      <c r="C31" s="76"/>
      <c r="D31" s="6"/>
      <c r="E31" s="6"/>
    </row>
    <row r="32" spans="2:5" ht="12.75">
      <c r="B32" s="7" t="s">
        <v>6</v>
      </c>
      <c r="C32" s="7"/>
      <c r="D32" s="8"/>
      <c r="E32" s="8"/>
    </row>
    <row r="33" spans="2:8" ht="12.75">
      <c r="B33" s="14" t="s">
        <v>141</v>
      </c>
      <c r="C33" s="15"/>
      <c r="D33" s="15"/>
      <c r="E33" s="15"/>
      <c r="F33" s="15"/>
      <c r="G33" s="15"/>
      <c r="H33" s="15"/>
    </row>
    <row r="34" spans="2:8" ht="12.75">
      <c r="B34" s="16" t="s">
        <v>15</v>
      </c>
      <c r="C34" s="4"/>
      <c r="D34" s="4"/>
      <c r="E34" s="4"/>
      <c r="F34" s="4"/>
      <c r="G34" s="4"/>
      <c r="H34" s="4"/>
    </row>
    <row r="35" spans="2:8" ht="12.75">
      <c r="B35" s="16" t="s">
        <v>16</v>
      </c>
      <c r="C35" s="17"/>
      <c r="D35" s="17"/>
      <c r="E35" s="17"/>
      <c r="F35" s="17"/>
      <c r="G35" s="17"/>
      <c r="H35" s="17"/>
    </row>
    <row r="36" spans="2:8" ht="12.75">
      <c r="B36" s="13"/>
      <c r="C36" s="12"/>
      <c r="D36" s="12"/>
      <c r="E36" s="12"/>
      <c r="F36" s="12"/>
      <c r="G36" s="12"/>
      <c r="H36" s="12"/>
    </row>
    <row r="37" spans="2:8" ht="12.75">
      <c r="B37" s="18"/>
      <c r="C37" s="19"/>
      <c r="D37" s="19"/>
      <c r="E37" s="19"/>
      <c r="F37" s="19"/>
      <c r="G37" s="4" t="s">
        <v>10</v>
      </c>
      <c r="H37" s="4"/>
    </row>
    <row r="38" spans="7:8" ht="12.75">
      <c r="G38" s="4" t="s">
        <v>9</v>
      </c>
      <c r="H38" s="4"/>
    </row>
  </sheetData>
  <mergeCells count="3">
    <mergeCell ref="A15:B15"/>
    <mergeCell ref="A1:H1"/>
    <mergeCell ref="A2:B2"/>
  </mergeCells>
  <printOptions/>
  <pageMargins left="0.7874015748031497" right="0.7874015748031497" top="0.1968503937007874" bottom="0.17" header="0.17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F20" sqref="F20"/>
    </sheetView>
  </sheetViews>
  <sheetFormatPr defaultColWidth="9.140625" defaultRowHeight="12.75"/>
  <cols>
    <col min="1" max="1" width="4.8515625" style="21" customWidth="1"/>
    <col min="2" max="2" width="53.421875" style="20" customWidth="1"/>
    <col min="3" max="3" width="14.00390625" style="21" customWidth="1"/>
    <col min="4" max="4" width="11.00390625" style="21" customWidth="1"/>
    <col min="5" max="5" width="13.7109375" style="21" customWidth="1"/>
    <col min="6" max="6" width="12.7109375" style="21" customWidth="1"/>
    <col min="7" max="7" width="11.00390625" style="21" customWidth="1"/>
    <col min="8" max="8" width="13.7109375" style="21" customWidth="1"/>
    <col min="9" max="16384" width="9.140625" style="21" customWidth="1"/>
  </cols>
  <sheetData>
    <row r="1" spans="1:8" s="177" customFormat="1" ht="27" customHeight="1">
      <c r="A1" s="203" t="s">
        <v>145</v>
      </c>
      <c r="B1" s="203"/>
      <c r="C1" s="203"/>
      <c r="D1" s="203"/>
      <c r="E1" s="203"/>
      <c r="F1" s="203"/>
      <c r="G1" s="203"/>
      <c r="H1" s="203"/>
    </row>
    <row r="2" spans="1:8" s="177" customFormat="1" ht="20.25" customHeight="1">
      <c r="A2" s="204" t="s">
        <v>130</v>
      </c>
      <c r="B2" s="204"/>
      <c r="C2" s="204"/>
      <c r="D2" s="204"/>
      <c r="E2" s="204"/>
      <c r="F2" s="204"/>
      <c r="G2" s="204"/>
      <c r="H2" s="204"/>
    </row>
    <row r="3" spans="1:8" s="177" customFormat="1" ht="18.75" customHeight="1">
      <c r="A3" s="219"/>
      <c r="B3" s="219"/>
      <c r="C3" s="219"/>
      <c r="D3" s="219"/>
      <c r="E3" s="219"/>
      <c r="F3" s="219"/>
      <c r="G3" s="219"/>
      <c r="H3" s="219"/>
    </row>
    <row r="4" spans="1:8" s="20" customFormat="1" ht="13.5" customHeight="1" thickBot="1">
      <c r="A4" s="218" t="s">
        <v>19</v>
      </c>
      <c r="B4" s="218"/>
      <c r="C4" s="218"/>
      <c r="D4" s="218"/>
      <c r="E4" s="218"/>
      <c r="F4" s="218"/>
      <c r="G4" s="218"/>
      <c r="H4" s="218"/>
    </row>
    <row r="5" spans="1:8" ht="49.5" customHeight="1" thickBot="1">
      <c r="A5" s="178" t="s">
        <v>116</v>
      </c>
      <c r="B5" s="179" t="s">
        <v>0</v>
      </c>
      <c r="C5" s="180" t="s">
        <v>12</v>
      </c>
      <c r="D5" s="181" t="s">
        <v>65</v>
      </c>
      <c r="E5" s="182" t="s">
        <v>13</v>
      </c>
      <c r="F5" s="183" t="s">
        <v>11</v>
      </c>
      <c r="G5" s="181" t="s">
        <v>65</v>
      </c>
      <c r="H5" s="182" t="s">
        <v>14</v>
      </c>
    </row>
    <row r="6" spans="1:8" s="28" customFormat="1" ht="24" customHeight="1">
      <c r="A6" s="184">
        <v>1</v>
      </c>
      <c r="B6" s="34" t="s">
        <v>131</v>
      </c>
      <c r="C6" s="185"/>
      <c r="D6" s="93"/>
      <c r="E6" s="186">
        <f>C6+D6</f>
        <v>0</v>
      </c>
      <c r="F6" s="187"/>
      <c r="G6" s="52"/>
      <c r="H6" s="188">
        <f>F6+G6</f>
        <v>0</v>
      </c>
    </row>
    <row r="7" spans="1:8" s="28" customFormat="1" ht="24" customHeight="1">
      <c r="A7" s="184">
        <v>2</v>
      </c>
      <c r="B7" s="34" t="s">
        <v>132</v>
      </c>
      <c r="C7" s="189"/>
      <c r="D7" s="52"/>
      <c r="E7" s="188">
        <f>C7+D7</f>
        <v>0</v>
      </c>
      <c r="F7" s="187"/>
      <c r="G7" s="52"/>
      <c r="H7" s="188">
        <f>F7+G7</f>
        <v>0</v>
      </c>
    </row>
    <row r="8" spans="1:8" s="110" customFormat="1" ht="24" customHeight="1">
      <c r="A8" s="190">
        <v>3</v>
      </c>
      <c r="B8" s="191" t="s">
        <v>133</v>
      </c>
      <c r="C8" s="192">
        <f aca="true" t="shared" si="0" ref="C8:H8">C6-C7</f>
        <v>0</v>
      </c>
      <c r="D8" s="193">
        <f t="shared" si="0"/>
        <v>0</v>
      </c>
      <c r="E8" s="194">
        <f t="shared" si="0"/>
        <v>0</v>
      </c>
      <c r="F8" s="195">
        <f t="shared" si="0"/>
        <v>0</v>
      </c>
      <c r="G8" s="193">
        <f t="shared" si="0"/>
        <v>0</v>
      </c>
      <c r="H8" s="194">
        <f t="shared" si="0"/>
        <v>0</v>
      </c>
    </row>
    <row r="9" spans="1:8" s="28" customFormat="1" ht="24" customHeight="1">
      <c r="A9" s="184">
        <v>4</v>
      </c>
      <c r="B9" s="34" t="s">
        <v>134</v>
      </c>
      <c r="C9" s="189"/>
      <c r="D9" s="52"/>
      <c r="E9" s="188">
        <f>C9+D9</f>
        <v>0</v>
      </c>
      <c r="F9" s="187"/>
      <c r="G9" s="52"/>
      <c r="H9" s="188">
        <f>F9+G9</f>
        <v>0</v>
      </c>
    </row>
    <row r="10" spans="1:8" s="28" customFormat="1" ht="24" customHeight="1">
      <c r="A10" s="184">
        <v>5</v>
      </c>
      <c r="B10" s="34" t="s">
        <v>135</v>
      </c>
      <c r="C10" s="189"/>
      <c r="D10" s="52"/>
      <c r="E10" s="188">
        <f>C10+D10</f>
        <v>0</v>
      </c>
      <c r="F10" s="187"/>
      <c r="G10" s="52"/>
      <c r="H10" s="188">
        <f>F10+G10</f>
        <v>0</v>
      </c>
    </row>
    <row r="11" spans="1:8" s="28" customFormat="1" ht="24" customHeight="1">
      <c r="A11" s="184">
        <v>6</v>
      </c>
      <c r="B11" s="34" t="s">
        <v>136</v>
      </c>
      <c r="C11" s="189"/>
      <c r="D11" s="52"/>
      <c r="E11" s="188">
        <f>C11+D11</f>
        <v>0</v>
      </c>
      <c r="F11" s="187"/>
      <c r="G11" s="52"/>
      <c r="H11" s="188">
        <f>F11+G11</f>
        <v>0</v>
      </c>
    </row>
    <row r="12" spans="1:8" s="110" customFormat="1" ht="24" customHeight="1">
      <c r="A12" s="190">
        <v>7</v>
      </c>
      <c r="B12" s="191" t="s">
        <v>137</v>
      </c>
      <c r="C12" s="192">
        <f aca="true" t="shared" si="1" ref="C12:H12">C8-C9-C10+C11</f>
        <v>0</v>
      </c>
      <c r="D12" s="193">
        <f t="shared" si="1"/>
        <v>0</v>
      </c>
      <c r="E12" s="194">
        <f t="shared" si="1"/>
        <v>0</v>
      </c>
      <c r="F12" s="195">
        <f t="shared" si="1"/>
        <v>0</v>
      </c>
      <c r="G12" s="193">
        <f t="shared" si="1"/>
        <v>0</v>
      </c>
      <c r="H12" s="194">
        <f t="shared" si="1"/>
        <v>0</v>
      </c>
    </row>
    <row r="13" spans="1:8" s="196" customFormat="1" ht="21" customHeight="1">
      <c r="A13" s="184">
        <v>8</v>
      </c>
      <c r="B13" s="53" t="s">
        <v>138</v>
      </c>
      <c r="C13" s="189"/>
      <c r="D13" s="52"/>
      <c r="E13" s="188">
        <f>C13+D13</f>
        <v>0</v>
      </c>
      <c r="F13" s="187"/>
      <c r="G13" s="52"/>
      <c r="H13" s="188">
        <f>F13+G13</f>
        <v>0</v>
      </c>
    </row>
    <row r="14" spans="1:8" s="110" customFormat="1" ht="22.5" customHeight="1" thickBot="1">
      <c r="A14" s="197">
        <v>9</v>
      </c>
      <c r="B14" s="198" t="s">
        <v>139</v>
      </c>
      <c r="C14" s="199"/>
      <c r="D14" s="200"/>
      <c r="E14" s="201">
        <f>D14-C14</f>
        <v>0</v>
      </c>
      <c r="F14" s="202"/>
      <c r="G14" s="200"/>
      <c r="H14" s="201">
        <f>G14-F14</f>
        <v>0</v>
      </c>
    </row>
    <row r="20" spans="2:6" ht="12.75">
      <c r="B20" s="76" t="s">
        <v>146</v>
      </c>
      <c r="D20" s="133"/>
      <c r="F20" s="6" t="s">
        <v>142</v>
      </c>
    </row>
    <row r="21" spans="2:6" ht="12.75">
      <c r="B21" s="76" t="s">
        <v>114</v>
      </c>
      <c r="C21" s="76"/>
      <c r="D21" s="6"/>
      <c r="E21" s="6"/>
      <c r="F21" s="6" t="s">
        <v>63</v>
      </c>
    </row>
    <row r="22" spans="2:6" ht="12.75">
      <c r="B22" s="76"/>
      <c r="C22" s="76"/>
      <c r="D22" s="6"/>
      <c r="E22" s="6"/>
      <c r="F22" s="6"/>
    </row>
    <row r="23" spans="2:5" ht="12.75">
      <c r="B23" s="76"/>
      <c r="C23" s="76"/>
      <c r="D23" s="6"/>
      <c r="E23" s="6"/>
    </row>
    <row r="24" spans="2:5" ht="12.75">
      <c r="B24" s="7" t="s">
        <v>6</v>
      </c>
      <c r="C24" s="7"/>
      <c r="D24" s="8"/>
      <c r="E24" s="8"/>
    </row>
    <row r="25" spans="2:8" ht="12.75">
      <c r="B25" s="14" t="s">
        <v>141</v>
      </c>
      <c r="C25" s="15"/>
      <c r="D25" s="15"/>
      <c r="E25" s="15"/>
      <c r="F25" s="15"/>
      <c r="G25" s="15"/>
      <c r="H25" s="15"/>
    </row>
    <row r="26" spans="2:8" ht="12.75">
      <c r="B26" s="16" t="s">
        <v>15</v>
      </c>
      <c r="C26" s="4"/>
      <c r="D26" s="4"/>
      <c r="E26" s="4"/>
      <c r="F26" s="4"/>
      <c r="G26" s="4"/>
      <c r="H26" s="4"/>
    </row>
    <row r="27" spans="2:8" ht="12.75">
      <c r="B27" s="16" t="s">
        <v>16</v>
      </c>
      <c r="C27" s="17"/>
      <c r="D27" s="17"/>
      <c r="E27" s="17"/>
      <c r="F27" s="17"/>
      <c r="G27" s="17"/>
      <c r="H27" s="17"/>
    </row>
    <row r="28" spans="2:8" ht="12.75">
      <c r="B28" s="13"/>
      <c r="C28" s="12"/>
      <c r="D28" s="12"/>
      <c r="E28" s="12"/>
      <c r="F28" s="12"/>
      <c r="G28" s="12"/>
      <c r="H28" s="12"/>
    </row>
    <row r="29" spans="2:8" ht="12.75">
      <c r="B29" s="18"/>
      <c r="C29" s="19"/>
      <c r="D29" s="19"/>
      <c r="E29" s="19"/>
      <c r="F29" s="19"/>
      <c r="G29" s="4" t="s">
        <v>10</v>
      </c>
      <c r="H29" s="4"/>
    </row>
    <row r="30" spans="7:8" ht="12.75">
      <c r="G30" s="4" t="s">
        <v>9</v>
      </c>
      <c r="H30" s="4"/>
    </row>
  </sheetData>
  <mergeCells count="4">
    <mergeCell ref="A4:H4"/>
    <mergeCell ref="A1:H1"/>
    <mergeCell ref="A2:H2"/>
    <mergeCell ref="A3:H3"/>
  </mergeCells>
  <printOptions/>
  <pageMargins left="0.37" right="0.17" top="0.21" bottom="0.18" header="0.18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18" sqref="H18"/>
    </sheetView>
  </sheetViews>
  <sheetFormatPr defaultColWidth="9.140625" defaultRowHeight="12.75"/>
  <cols>
    <col min="1" max="1" width="5.57421875" style="21" customWidth="1"/>
    <col min="2" max="2" width="42.421875" style="20" customWidth="1"/>
    <col min="3" max="3" width="13.7109375" style="21" customWidth="1"/>
    <col min="4" max="4" width="12.7109375" style="21" customWidth="1"/>
    <col min="5" max="6" width="13.7109375" style="21" customWidth="1"/>
    <col min="7" max="7" width="12.00390625" style="21" customWidth="1"/>
    <col min="8" max="8" width="13.7109375" style="21" customWidth="1"/>
    <col min="9" max="16384" width="9.140625" style="21" customWidth="1"/>
  </cols>
  <sheetData>
    <row r="1" spans="1:8" s="135" customFormat="1" ht="25.5" customHeight="1">
      <c r="A1" s="203" t="s">
        <v>145</v>
      </c>
      <c r="B1" s="203"/>
      <c r="C1" s="203"/>
      <c r="D1" s="203"/>
      <c r="E1" s="203"/>
      <c r="F1" s="203"/>
      <c r="G1" s="203"/>
      <c r="H1" s="203"/>
    </row>
    <row r="2" spans="1:8" s="136" customFormat="1" ht="18" customHeight="1">
      <c r="A2" s="204" t="s">
        <v>115</v>
      </c>
      <c r="B2" s="204"/>
      <c r="C2" s="204"/>
      <c r="D2" s="204"/>
      <c r="E2" s="204"/>
      <c r="F2" s="204"/>
      <c r="G2" s="204"/>
      <c r="H2" s="204"/>
    </row>
    <row r="3" spans="1:8" s="20" customFormat="1" ht="13.5" customHeight="1" thickBot="1">
      <c r="A3" s="220" t="s">
        <v>19</v>
      </c>
      <c r="B3" s="220"/>
      <c r="C3" s="220"/>
      <c r="D3" s="220"/>
      <c r="E3" s="220"/>
      <c r="F3" s="220"/>
      <c r="G3" s="220"/>
      <c r="H3" s="220"/>
    </row>
    <row r="4" spans="1:8" ht="48.75" customHeight="1" thickBot="1" thickTop="1">
      <c r="A4" s="137" t="s">
        <v>116</v>
      </c>
      <c r="B4" s="138" t="s">
        <v>0</v>
      </c>
      <c r="C4" s="139" t="s">
        <v>12</v>
      </c>
      <c r="D4" s="139" t="s">
        <v>65</v>
      </c>
      <c r="E4" s="140" t="s">
        <v>13</v>
      </c>
      <c r="F4" s="139" t="s">
        <v>11</v>
      </c>
      <c r="G4" s="139" t="s">
        <v>65</v>
      </c>
      <c r="H4" s="141" t="s">
        <v>14</v>
      </c>
    </row>
    <row r="5" spans="1:8" s="28" customFormat="1" ht="18" customHeight="1">
      <c r="A5" s="142">
        <v>1</v>
      </c>
      <c r="B5" s="143" t="s">
        <v>117</v>
      </c>
      <c r="C5" s="144">
        <v>518623</v>
      </c>
      <c r="D5" s="145"/>
      <c r="E5" s="146">
        <f>D5+C5</f>
        <v>518623</v>
      </c>
      <c r="F5" s="147">
        <v>539772</v>
      </c>
      <c r="G5" s="145"/>
      <c r="H5" s="148">
        <f>G5+F5</f>
        <v>539772</v>
      </c>
    </row>
    <row r="6" spans="1:8" s="28" customFormat="1" ht="25.5" customHeight="1">
      <c r="A6" s="33">
        <v>2</v>
      </c>
      <c r="B6" s="149" t="s">
        <v>118</v>
      </c>
      <c r="C6" s="35">
        <v>-9181</v>
      </c>
      <c r="D6" s="150"/>
      <c r="E6" s="151">
        <f>D6+C6</f>
        <v>-9181</v>
      </c>
      <c r="F6" s="152">
        <v>-25061</v>
      </c>
      <c r="G6" s="150"/>
      <c r="H6" s="153">
        <f>G6+F6</f>
        <v>-25061</v>
      </c>
    </row>
    <row r="7" spans="1:8" s="28" customFormat="1" ht="18" customHeight="1">
      <c r="A7" s="33">
        <v>3</v>
      </c>
      <c r="B7" s="149" t="s">
        <v>119</v>
      </c>
      <c r="C7" s="35"/>
      <c r="D7" s="150"/>
      <c r="E7" s="151">
        <f>D7+C7</f>
        <v>0</v>
      </c>
      <c r="F7" s="152">
        <v>210000</v>
      </c>
      <c r="G7" s="150"/>
      <c r="H7" s="153">
        <f>G7+F7</f>
        <v>210000</v>
      </c>
    </row>
    <row r="8" spans="1:8" s="28" customFormat="1" ht="18" customHeight="1" thickBot="1">
      <c r="A8" s="37">
        <v>4</v>
      </c>
      <c r="B8" s="154" t="s">
        <v>120</v>
      </c>
      <c r="C8" s="39"/>
      <c r="D8" s="155"/>
      <c r="E8" s="156">
        <f>D8+C8</f>
        <v>0</v>
      </c>
      <c r="F8" s="157"/>
      <c r="G8" s="155"/>
      <c r="H8" s="158">
        <f>G8+F8</f>
        <v>0</v>
      </c>
    </row>
    <row r="9" spans="1:8" s="110" customFormat="1" ht="18" customHeight="1" thickBot="1">
      <c r="A9" s="41">
        <v>5</v>
      </c>
      <c r="B9" s="159" t="s">
        <v>121</v>
      </c>
      <c r="C9" s="160">
        <f aca="true" t="shared" si="0" ref="C9:H9">C5+C6-C7-C8</f>
        <v>509442</v>
      </c>
      <c r="D9" s="160">
        <f t="shared" si="0"/>
        <v>0</v>
      </c>
      <c r="E9" s="160">
        <f t="shared" si="0"/>
        <v>509442</v>
      </c>
      <c r="F9" s="160">
        <f t="shared" si="0"/>
        <v>304711</v>
      </c>
      <c r="G9" s="160">
        <f t="shared" si="0"/>
        <v>0</v>
      </c>
      <c r="H9" s="161">
        <f t="shared" si="0"/>
        <v>304711</v>
      </c>
    </row>
    <row r="10" spans="1:8" s="28" customFormat="1" ht="18" customHeight="1">
      <c r="A10" s="29">
        <v>6</v>
      </c>
      <c r="B10" s="162" t="s">
        <v>122</v>
      </c>
      <c r="C10" s="31">
        <v>-14368</v>
      </c>
      <c r="D10" s="163"/>
      <c r="E10" s="164">
        <f>D10+C10</f>
        <v>-14368</v>
      </c>
      <c r="F10" s="165">
        <v>-268</v>
      </c>
      <c r="G10" s="163"/>
      <c r="H10" s="166">
        <f>G10+F10</f>
        <v>-268</v>
      </c>
    </row>
    <row r="11" spans="1:8" s="28" customFormat="1" ht="18" customHeight="1">
      <c r="A11" s="33">
        <v>7</v>
      </c>
      <c r="B11" s="149" t="s">
        <v>123</v>
      </c>
      <c r="C11" s="35"/>
      <c r="D11" s="150"/>
      <c r="E11" s="151">
        <f>D11+C11</f>
        <v>0</v>
      </c>
      <c r="F11" s="152"/>
      <c r="G11" s="150"/>
      <c r="H11" s="153">
        <f>G11+F11</f>
        <v>0</v>
      </c>
    </row>
    <row r="12" spans="1:8" s="28" customFormat="1" ht="27" customHeight="1">
      <c r="A12" s="33">
        <v>8</v>
      </c>
      <c r="B12" s="167" t="s">
        <v>124</v>
      </c>
      <c r="C12" s="35"/>
      <c r="D12" s="150"/>
      <c r="E12" s="151">
        <f>D12+C12</f>
        <v>0</v>
      </c>
      <c r="F12" s="152"/>
      <c r="G12" s="150"/>
      <c r="H12" s="153">
        <f>G12+F12</f>
        <v>0</v>
      </c>
    </row>
    <row r="13" spans="1:8" s="28" customFormat="1" ht="28.5" customHeight="1" thickBot="1">
      <c r="A13" s="37">
        <v>9</v>
      </c>
      <c r="B13" s="154" t="s">
        <v>125</v>
      </c>
      <c r="C13" s="39"/>
      <c r="D13" s="155"/>
      <c r="E13" s="156">
        <f>D13+C13</f>
        <v>0</v>
      </c>
      <c r="F13" s="157"/>
      <c r="G13" s="155"/>
      <c r="H13" s="158">
        <f>G13+F13</f>
        <v>0</v>
      </c>
    </row>
    <row r="14" spans="1:8" s="110" customFormat="1" ht="18" customHeight="1" thickBot="1">
      <c r="A14" s="41">
        <v>10</v>
      </c>
      <c r="B14" s="159" t="s">
        <v>126</v>
      </c>
      <c r="C14" s="88">
        <f aca="true" t="shared" si="1" ref="C14:H14">C9+C10+C11+C12+C13</f>
        <v>495074</v>
      </c>
      <c r="D14" s="88">
        <f t="shared" si="1"/>
        <v>0</v>
      </c>
      <c r="E14" s="88">
        <f t="shared" si="1"/>
        <v>495074</v>
      </c>
      <c r="F14" s="88">
        <f t="shared" si="1"/>
        <v>304443</v>
      </c>
      <c r="G14" s="88">
        <f t="shared" si="1"/>
        <v>0</v>
      </c>
      <c r="H14" s="168">
        <f t="shared" si="1"/>
        <v>304443</v>
      </c>
    </row>
    <row r="15" spans="1:8" s="28" customFormat="1" ht="33.75">
      <c r="A15" s="29">
        <v>11</v>
      </c>
      <c r="B15" s="169" t="s">
        <v>127</v>
      </c>
      <c r="C15" s="31"/>
      <c r="D15" s="163"/>
      <c r="E15" s="164">
        <f>D15+C15</f>
        <v>0</v>
      </c>
      <c r="F15" s="165">
        <v>832</v>
      </c>
      <c r="G15" s="163"/>
      <c r="H15" s="166">
        <f>G15+F15</f>
        <v>832</v>
      </c>
    </row>
    <row r="16" spans="1:8" s="28" customFormat="1" ht="18" customHeight="1">
      <c r="A16" s="33">
        <v>12</v>
      </c>
      <c r="B16" s="149" t="s">
        <v>128</v>
      </c>
      <c r="C16" s="35">
        <v>495074</v>
      </c>
      <c r="D16" s="150"/>
      <c r="E16" s="151">
        <f>D16+C16</f>
        <v>495074</v>
      </c>
      <c r="F16" s="152"/>
      <c r="G16" s="150"/>
      <c r="H16" s="153">
        <v>272537</v>
      </c>
    </row>
    <row r="17" spans="1:8" s="28" customFormat="1" ht="18" customHeight="1" thickBot="1">
      <c r="A17" s="170">
        <v>13</v>
      </c>
      <c r="B17" s="171" t="s">
        <v>129</v>
      </c>
      <c r="C17" s="172">
        <v>0</v>
      </c>
      <c r="D17" s="173"/>
      <c r="E17" s="174">
        <f>D17+C17</f>
        <v>0</v>
      </c>
      <c r="F17" s="175"/>
      <c r="G17" s="173"/>
      <c r="H17" s="176">
        <v>31906</v>
      </c>
    </row>
    <row r="20" spans="2:6" ht="12.75">
      <c r="B20" s="76" t="s">
        <v>143</v>
      </c>
      <c r="D20" s="133"/>
      <c r="F20" s="6" t="s">
        <v>142</v>
      </c>
    </row>
    <row r="21" spans="2:6" ht="12.75">
      <c r="B21" s="76" t="s">
        <v>114</v>
      </c>
      <c r="C21" s="76"/>
      <c r="D21" s="6"/>
      <c r="E21" s="6"/>
      <c r="F21" s="6" t="s">
        <v>63</v>
      </c>
    </row>
    <row r="22" spans="2:6" ht="12.75">
      <c r="B22" s="76"/>
      <c r="C22" s="76"/>
      <c r="D22" s="6"/>
      <c r="E22" s="6"/>
      <c r="F22" s="6"/>
    </row>
    <row r="23" spans="2:5" ht="12.75">
      <c r="B23" s="76"/>
      <c r="C23" s="76"/>
      <c r="D23" s="6"/>
      <c r="E23" s="6"/>
    </row>
    <row r="24" spans="2:5" ht="12.75">
      <c r="B24" s="7" t="s">
        <v>6</v>
      </c>
      <c r="C24" s="7"/>
      <c r="D24" s="8"/>
      <c r="E24" s="8"/>
    </row>
    <row r="25" spans="2:8" ht="12.75">
      <c r="B25" s="14" t="s">
        <v>141</v>
      </c>
      <c r="C25" s="15"/>
      <c r="D25" s="15"/>
      <c r="E25" s="15"/>
      <c r="F25" s="15"/>
      <c r="G25" s="15"/>
      <c r="H25" s="15"/>
    </row>
    <row r="26" spans="2:8" ht="12.75">
      <c r="B26" s="16" t="s">
        <v>15</v>
      </c>
      <c r="C26" s="4"/>
      <c r="D26" s="4"/>
      <c r="E26" s="4"/>
      <c r="F26" s="4"/>
      <c r="G26" s="4"/>
      <c r="H26" s="4"/>
    </row>
    <row r="27" spans="2:8" ht="12.75">
      <c r="B27" s="16" t="s">
        <v>16</v>
      </c>
      <c r="C27" s="17"/>
      <c r="D27" s="17"/>
      <c r="E27" s="17"/>
      <c r="F27" s="17"/>
      <c r="G27" s="17"/>
      <c r="H27" s="17"/>
    </row>
    <row r="28" spans="2:8" ht="12.75">
      <c r="B28" s="13"/>
      <c r="C28" s="12"/>
      <c r="D28" s="12"/>
      <c r="E28" s="12"/>
      <c r="F28" s="12"/>
      <c r="G28" s="12"/>
      <c r="H28" s="12"/>
    </row>
    <row r="29" spans="2:8" ht="12.75">
      <c r="B29" s="18"/>
      <c r="C29" s="19"/>
      <c r="D29" s="19"/>
      <c r="E29" s="19"/>
      <c r="F29" s="19"/>
      <c r="G29" s="4" t="s">
        <v>10</v>
      </c>
      <c r="H29" s="4"/>
    </row>
    <row r="30" spans="7:8" ht="12.75">
      <c r="G30" s="4" t="s">
        <v>9</v>
      </c>
      <c r="H30" s="4"/>
    </row>
  </sheetData>
  <mergeCells count="3">
    <mergeCell ref="A1:H1"/>
    <mergeCell ref="A2:H2"/>
    <mergeCell ref="A3:H3"/>
  </mergeCells>
  <printOptions/>
  <pageMargins left="0.75" right="0.75" top="0.3" bottom="0.4" header="0.18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Róbertné</dc:creator>
  <cp:keywords/>
  <dc:description/>
  <cp:lastModifiedBy>Malomsoki István</cp:lastModifiedBy>
  <cp:lastPrinted>2010-04-27T09:25:00Z</cp:lastPrinted>
  <dcterms:created xsi:type="dcterms:W3CDTF">2003-03-13T11:09:40Z</dcterms:created>
  <dcterms:modified xsi:type="dcterms:W3CDTF">2010-05-06T09:52:11Z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